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
    </mc:Choice>
  </mc:AlternateContent>
  <bookViews>
    <workbookView xWindow="-120" yWindow="-120" windowWidth="20730" windowHeight="11040" tabRatio="793" activeTab="6"/>
  </bookViews>
  <sheets>
    <sheet name="Notas ABRIL" sheetId="65" r:id="rId1"/>
    <sheet name="ING ABR" sheetId="66" r:id="rId2"/>
    <sheet name="EGRE ABR" sheetId="67" r:id="rId3"/>
    <sheet name="Notas MAYO" sheetId="68" r:id="rId4"/>
    <sheet name="ING MAY" sheetId="69" r:id="rId5"/>
    <sheet name="EGRE MAY" sheetId="70" r:id="rId6"/>
    <sheet name="Notas JUNIO" sheetId="71" r:id="rId7"/>
    <sheet name="ING JUN" sheetId="72" r:id="rId8"/>
    <sheet name="EGRE JUN" sheetId="73" r:id="rId9"/>
    <sheet name="BC AGO" sheetId="12" state="hidden" r:id="rId10"/>
  </sheets>
  <definedNames>
    <definedName name="_xlnm.Print_Area" localSheetId="0">'Notas ABRIL'!$A$1:$P$322</definedName>
    <definedName name="_xlnm.Print_Area" localSheetId="6">'Notas JUNIO'!$A$1:$P$322</definedName>
    <definedName name="_xlnm.Print_Area" localSheetId="3">'Notas MAYO'!$A$1:$P$322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8" i="71" l="1"/>
  <c r="L41" i="73"/>
  <c r="L18" i="73"/>
  <c r="L67" i="73" s="1"/>
  <c r="L31" i="72"/>
  <c r="P296" i="71"/>
  <c r="P295" i="71"/>
  <c r="P294" i="71"/>
  <c r="M293" i="71"/>
  <c r="P293" i="71" s="1"/>
  <c r="J293" i="71"/>
  <c r="M292" i="71"/>
  <c r="P292" i="71" s="1"/>
  <c r="M291" i="71"/>
  <c r="P291" i="71" s="1"/>
  <c r="J291" i="71"/>
  <c r="M290" i="71"/>
  <c r="P290" i="71" s="1"/>
  <c r="J290" i="71"/>
  <c r="S296" i="71" s="1"/>
  <c r="L233" i="71"/>
  <c r="L228" i="71"/>
  <c r="K209" i="71"/>
  <c r="K200" i="71"/>
  <c r="K211" i="71" s="1"/>
  <c r="L185" i="71"/>
  <c r="L165" i="71"/>
  <c r="I165" i="71"/>
  <c r="L164" i="71"/>
  <c r="L170" i="71" s="1"/>
  <c r="I164" i="71"/>
  <c r="I170" i="71" s="1"/>
  <c r="N153" i="71"/>
  <c r="M138" i="71"/>
  <c r="M136" i="71"/>
  <c r="M124" i="71"/>
  <c r="M118" i="71"/>
  <c r="L107" i="71"/>
  <c r="I107" i="71"/>
  <c r="M93" i="71"/>
  <c r="J92" i="71"/>
  <c r="J93" i="71" s="1"/>
  <c r="I176" i="71" s="1"/>
  <c r="I185" i="71" s="1"/>
  <c r="M91" i="71"/>
  <c r="M89" i="71"/>
  <c r="J89" i="71"/>
  <c r="J91" i="71" s="1"/>
  <c r="M88" i="71"/>
  <c r="M94" i="71" s="1"/>
  <c r="J88" i="71"/>
  <c r="L76" i="71" s="1"/>
  <c r="L78" i="71" s="1"/>
  <c r="O78" i="71"/>
  <c r="R66" i="71"/>
  <c r="R65" i="71"/>
  <c r="R53" i="71"/>
  <c r="M43" i="71"/>
  <c r="J43" i="71"/>
  <c r="K32" i="71"/>
  <c r="K34" i="71" s="1"/>
  <c r="M22" i="71"/>
  <c r="J22" i="71"/>
  <c r="R296" i="68"/>
  <c r="R295" i="68"/>
  <c r="S296" i="68"/>
  <c r="K191" i="68"/>
  <c r="L76" i="68"/>
  <c r="R53" i="68"/>
  <c r="L41" i="70"/>
  <c r="L18" i="70"/>
  <c r="L67" i="70" s="1"/>
  <c r="L31" i="69"/>
  <c r="P296" i="68"/>
  <c r="P295" i="68"/>
  <c r="P294" i="68"/>
  <c r="M293" i="68"/>
  <c r="P293" i="68" s="1"/>
  <c r="J293" i="68"/>
  <c r="M292" i="68"/>
  <c r="P292" i="68" s="1"/>
  <c r="P291" i="68"/>
  <c r="M291" i="68"/>
  <c r="J291" i="68"/>
  <c r="M290" i="68"/>
  <c r="P290" i="68" s="1"/>
  <c r="J290" i="68"/>
  <c r="L233" i="68"/>
  <c r="L228" i="68"/>
  <c r="K209" i="68"/>
  <c r="K200" i="68"/>
  <c r="L185" i="68"/>
  <c r="L165" i="68"/>
  <c r="I165" i="68"/>
  <c r="L164" i="68"/>
  <c r="L170" i="68" s="1"/>
  <c r="I164" i="68"/>
  <c r="I170" i="68" s="1"/>
  <c r="L148" i="68"/>
  <c r="N153" i="68" s="1"/>
  <c r="M138" i="68"/>
  <c r="M139" i="68" s="1"/>
  <c r="K194" i="68" s="1"/>
  <c r="M136" i="68"/>
  <c r="M124" i="68"/>
  <c r="M118" i="68"/>
  <c r="L107" i="68"/>
  <c r="I107" i="68"/>
  <c r="M93" i="68"/>
  <c r="J92" i="68"/>
  <c r="J93" i="68" s="1"/>
  <c r="I176" i="68" s="1"/>
  <c r="I185" i="68" s="1"/>
  <c r="M91" i="68"/>
  <c r="M89" i="68"/>
  <c r="J89" i="68"/>
  <c r="J91" i="68" s="1"/>
  <c r="M88" i="68"/>
  <c r="M94" i="68" s="1"/>
  <c r="J88" i="68"/>
  <c r="O78" i="68"/>
  <c r="L78" i="68"/>
  <c r="R66" i="68"/>
  <c r="R65" i="68"/>
  <c r="M43" i="68"/>
  <c r="J43" i="68"/>
  <c r="K34" i="68"/>
  <c r="K32" i="68"/>
  <c r="M22" i="68"/>
  <c r="J22" i="68"/>
  <c r="J92" i="65"/>
  <c r="J93" i="65" s="1"/>
  <c r="I176" i="65" s="1"/>
  <c r="R66" i="65"/>
  <c r="R65" i="65"/>
  <c r="N154" i="71" l="1"/>
  <c r="M139" i="71"/>
  <c r="K191" i="71" s="1"/>
  <c r="K194" i="71" s="1"/>
  <c r="R295" i="71" s="1"/>
  <c r="R296" i="71" s="1"/>
  <c r="J94" i="71"/>
  <c r="N155" i="71"/>
  <c r="R148" i="71"/>
  <c r="R240" i="71"/>
  <c r="K211" i="68"/>
  <c r="N154" i="68"/>
  <c r="J94" i="68"/>
  <c r="N155" i="68"/>
  <c r="R148" i="68"/>
  <c r="R240" i="68"/>
  <c r="K200" i="65"/>
  <c r="L41" i="67"/>
  <c r="L18" i="67"/>
  <c r="L67" i="67" s="1"/>
  <c r="L31" i="66"/>
  <c r="P296" i="65"/>
  <c r="P295" i="65"/>
  <c r="P294" i="65"/>
  <c r="M293" i="65"/>
  <c r="J293" i="65"/>
  <c r="M292" i="65"/>
  <c r="P292" i="65" s="1"/>
  <c r="M291" i="65"/>
  <c r="J291" i="65"/>
  <c r="M290" i="65"/>
  <c r="J290" i="65"/>
  <c r="L233" i="65"/>
  <c r="L228" i="65"/>
  <c r="K209" i="65"/>
  <c r="L185" i="65"/>
  <c r="L165" i="65"/>
  <c r="I165" i="65"/>
  <c r="L164" i="65"/>
  <c r="I164" i="65"/>
  <c r="L148" i="65"/>
  <c r="N155" i="65" s="1"/>
  <c r="M138" i="65"/>
  <c r="M136" i="65"/>
  <c r="M124" i="65"/>
  <c r="M118" i="65"/>
  <c r="L107" i="65"/>
  <c r="I107" i="65"/>
  <c r="M93" i="65"/>
  <c r="M89" i="65"/>
  <c r="M91" i="65" s="1"/>
  <c r="J89" i="65"/>
  <c r="J91" i="65" s="1"/>
  <c r="M88" i="65"/>
  <c r="J88" i="65"/>
  <c r="L76" i="65" s="1"/>
  <c r="L78" i="65" s="1"/>
  <c r="O78" i="65"/>
  <c r="M43" i="65"/>
  <c r="J43" i="65"/>
  <c r="K32" i="65"/>
  <c r="K34" i="65" s="1"/>
  <c r="M22" i="65"/>
  <c r="J22" i="65"/>
  <c r="S296" i="65" l="1"/>
  <c r="P290" i="65"/>
  <c r="N154" i="65"/>
  <c r="M139" i="65"/>
  <c r="L170" i="65"/>
  <c r="M94" i="65"/>
  <c r="P291" i="65"/>
  <c r="P293" i="65"/>
  <c r="N153" i="65"/>
  <c r="K211" i="65"/>
  <c r="J94" i="65"/>
  <c r="I170" i="65"/>
  <c r="I185" i="65"/>
  <c r="R148" i="65" l="1"/>
  <c r="K191" i="65"/>
  <c r="K194" i="65" s="1"/>
  <c r="R295" i="65" s="1"/>
  <c r="R296" i="65" s="1"/>
  <c r="R240" i="65"/>
</calcChain>
</file>

<file path=xl/sharedStrings.xml><?xml version="1.0" encoding="utf-8"?>
<sst xmlns="http://schemas.openxmlformats.org/spreadsheetml/2006/main" count="3862" uniqueCount="1763">
  <si>
    <t>Con el propósito de dar cumplimiento a los artículos 46 y 49 de la Ley General de Contabilidad Gubernamental, el Municipio de Tepetitlan anexa las notas a los estados financieros cuyos rubros así lo requieren, teniendo presente los postulados de revelación suficiente e importancia relativa con la finalidad que la información sea de mayor utilidad para los usuarios y para esta entidad fiscalizadora.
A continuación se presentan los tres tipos de notas que acompañan a los estados, a saber:</t>
  </si>
  <si>
    <t xml:space="preserve">a)   </t>
  </si>
  <si>
    <t>Notas de desglose;</t>
  </si>
  <si>
    <t xml:space="preserve">b)     </t>
  </si>
  <si>
    <t>Notas de memoria (cuentas de orden), y</t>
  </si>
  <si>
    <t xml:space="preserve">c)     </t>
  </si>
  <si>
    <t>Notas de gestión administrativa.</t>
  </si>
  <si>
    <t>a) NOTAS DE DESGLOSE</t>
  </si>
  <si>
    <r>
      <t xml:space="preserve">I)     </t>
    </r>
    <r>
      <rPr>
        <b/>
        <sz val="7"/>
        <rFont val="Times New Roman"/>
        <family val="1"/>
      </rPr>
      <t/>
    </r>
  </si>
  <si>
    <t>NOTAS AL ESTADO DE SITUACIÓN FINANCIERA</t>
  </si>
  <si>
    <t>Activo</t>
  </si>
  <si>
    <t>·</t>
  </si>
  <si>
    <t>Efectivo y Equivalentes</t>
  </si>
  <si>
    <t>A continuación se relacionan las cuentas que integran el rubro de efectivo y equivalentes:</t>
  </si>
  <si>
    <t>Concepto</t>
  </si>
  <si>
    <t>BANCOS/TESORERÍA</t>
  </si>
  <si>
    <t>INVERSIONES TEMPORALES (HASTA 3 MESES)</t>
  </si>
  <si>
    <t>FONDOS CON AFECTACIÓN ESPECÍFICA</t>
  </si>
  <si>
    <t>Suma</t>
  </si>
  <si>
    <t>Inversiones Temporales y Fondos con Afectación Especifica</t>
  </si>
  <si>
    <t>Bancos/Tesorería</t>
  </si>
  <si>
    <t>Efectivo</t>
  </si>
  <si>
    <t>Representa el monto de efectivo disponible en Caja de las diferentes Fuentes de Financiamiento, su importe se integra por:</t>
  </si>
  <si>
    <t>Banco</t>
  </si>
  <si>
    <t>Importe</t>
  </si>
  <si>
    <t>CAJA</t>
  </si>
  <si>
    <t>Derechos a recibir Efectivo y Equivalentes y Bienes o Servicios a Recibir</t>
  </si>
  <si>
    <t>DEUDORES DIVERSOS POR COBRAR A CORTO PLAZO</t>
  </si>
  <si>
    <t>Deudores Diversos por Cobrar a Corto Plazo</t>
  </si>
  <si>
    <t>Bienes Disponibles para su Transformación o Consumo (Inventarios)</t>
  </si>
  <si>
    <t>Inversiones Financieras</t>
  </si>
  <si>
    <t>Bienes Muebles, Inmuebles e Intangibles</t>
  </si>
  <si>
    <t>1263-1</t>
  </si>
  <si>
    <t>Dep Acum Mobiliario y Equipo de Admón</t>
  </si>
  <si>
    <t>1263-2</t>
  </si>
  <si>
    <t>Dep Acum de Mob y Eqpo Educ y Recreativo</t>
  </si>
  <si>
    <t>1263-4</t>
  </si>
  <si>
    <t>Depn Acumulada de Equipo de Transporte</t>
  </si>
  <si>
    <t>1263-6</t>
  </si>
  <si>
    <t>Depn Acum Maq, Otro Equipo y Herramien</t>
  </si>
  <si>
    <t>Se integra de la siguiente manera:</t>
  </si>
  <si>
    <t>TERRENOS</t>
  </si>
  <si>
    <t>EDIFICIOS NO HABITACIONALES</t>
  </si>
  <si>
    <t>CONSTRUCCIONES EN PROCESO EN BIENES DE DOMINIO PÚBLICO</t>
  </si>
  <si>
    <t>CONSTRUCCIONES EN PROCESO EN BIENES PROPIOS</t>
  </si>
  <si>
    <t>OTROS BIENES INMUEBLES</t>
  </si>
  <si>
    <t>BIENES MUEBLES</t>
  </si>
  <si>
    <t>ACTIVOS INTANGIBLES</t>
  </si>
  <si>
    <t xml:space="preserve">TOTAL </t>
  </si>
  <si>
    <t>Bienes Muebles, Intangibles y Depreciaciones</t>
  </si>
  <si>
    <t>Se integras de la siguiente manera:</t>
  </si>
  <si>
    <t>MOBILIARIO Y EQUIPO DE ADMINISTRACIÓN</t>
  </si>
  <si>
    <t>MOBILIARIO Y EQUIPO EDUCACIONAL Y RECREATIVO</t>
  </si>
  <si>
    <t>VEHÍCULOS Y EQUIPO DE TRANSPORTE</t>
  </si>
  <si>
    <t>EQUIPO DE DEFENSA Y SEGURIDAD</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</si>
  <si>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</si>
  <si>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</si>
  <si>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</si>
  <si>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</si>
  <si>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</si>
  <si>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</si>
  <si>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</si>
  <si>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Estimaciones y Deterioros</t>
  </si>
  <si>
    <t>Otros Activos
Activo Diferido</t>
  </si>
  <si>
    <t>ESTUDIOS, FORMULACIÓN Y EVALUACIÓN DE PROYECTOS</t>
  </si>
  <si>
    <t>Pasivo</t>
  </si>
  <si>
    <t>PASIVO CIRCULANTE</t>
  </si>
  <si>
    <t>PASIVO NO CIRCULANTE</t>
  </si>
  <si>
    <t>Suma de Pasivo</t>
  </si>
  <si>
    <t>Pasivo Circulante</t>
  </si>
  <si>
    <t>Destacan entre las principales partidas del Pasivo Circulante las siguientes:</t>
  </si>
  <si>
    <t>SERVICIOS PERSONALES POR PAGAR A CORTO PLAZO</t>
  </si>
  <si>
    <t>PROVEEDORES POR PAGAR A CORTO PLAZO</t>
  </si>
  <si>
    <t>CONTRATISTAS POR OBRAS PÚBLICAS POR PAGAR A CORTO PLAZO</t>
  </si>
  <si>
    <t>RETENCIONES Y CONTRIBUCIONES POR PAGAR A CORTO PLAZO</t>
  </si>
  <si>
    <t>OTRAS CUENTAS POR PAGAR A CORTO PLAZO</t>
  </si>
  <si>
    <t>OTROS PASIVOS A CORTO PLAZO</t>
  </si>
  <si>
    <t>Suma PASIVO CIRCULANTE</t>
  </si>
  <si>
    <t>Pasivo No Circulante</t>
  </si>
  <si>
    <t>Destacan entre las principales partidas del Pasivo No Circulante las siguientes:</t>
  </si>
  <si>
    <t>PROVISIÓN PARA CONTINGENCIAS A LARGO PLAZO</t>
  </si>
  <si>
    <t>Suma de Pasivos a Largo Plazo</t>
  </si>
  <si>
    <r>
      <t xml:space="preserve">II)    </t>
    </r>
    <r>
      <rPr>
        <b/>
        <sz val="7"/>
        <rFont val="Times New Roman"/>
        <family val="1"/>
      </rPr>
      <t/>
    </r>
  </si>
  <si>
    <t>NOTAS AL ESTADO DE ACTIVIDADES</t>
  </si>
  <si>
    <t>Ingresos de Gestión</t>
  </si>
  <si>
    <t>Ingresos de Gestion</t>
  </si>
  <si>
    <t>Impuestos</t>
  </si>
  <si>
    <t>Derechos</t>
  </si>
  <si>
    <t>Productos</t>
  </si>
  <si>
    <t>Aprovechamientos</t>
  </si>
  <si>
    <t>Subtotal</t>
  </si>
  <si>
    <t>Total</t>
  </si>
  <si>
    <t>Gastos y Otras Pérdidas:</t>
  </si>
  <si>
    <t>GASTOS DE FUNCIONAMIENTO</t>
  </si>
  <si>
    <t>TRANSFERENCIAS, ASIGNACIONES, SUBSIDIOS Y OTRAS AYUDAS</t>
  </si>
  <si>
    <t>OTROS GASTOS Y PÉRDIDAS EXTRAORDINARIAS</t>
  </si>
  <si>
    <t>Suma de GASTOS Y OTRAS PÉRDIDAS</t>
  </si>
  <si>
    <t>A su vez se presentan aquellos rubros que en forma individual representan mas del 8.0%  del total de los gastos:</t>
  </si>
  <si>
    <t>%</t>
  </si>
  <si>
    <t>SERVICIOS PERSONALES</t>
  </si>
  <si>
    <t>SERVICIO DE ENERGIA ELECTRICA</t>
  </si>
  <si>
    <t>COMBUSTIBLES Y LUBRICANTES VEHICULOS Y EQUIPOS TERRESTRES</t>
  </si>
  <si>
    <t xml:space="preserve">III)   </t>
  </si>
  <si>
    <t>NOTAS AL ESTADO DE VARIACIÓN EN LA HACIENDA PÚBLICA</t>
  </si>
  <si>
    <t>1.</t>
  </si>
  <si>
    <t>2.</t>
  </si>
  <si>
    <t xml:space="preserve">IV)   </t>
  </si>
  <si>
    <t>NOTAS AL ESTADO DE FLUJOS DE EFECTIVO</t>
  </si>
  <si>
    <t>Efectivo y equivalentes</t>
  </si>
  <si>
    <t>EFECTIVO</t>
  </si>
  <si>
    <t>BANCOS/DEPENDENCIAS Y OTROS</t>
  </si>
  <si>
    <t>DEPÓSITOS DE FONDOS DE TERCEROS EN GARANTÍA Y/O ADMINISTRACIÓN</t>
  </si>
  <si>
    <t>Total de EFECTIVO Y EQUIVALENTES</t>
  </si>
  <si>
    <t xml:space="preserve">Conciliación de los Flujos de Efectivo Netos de las Actividades de Operación y la cuenta de Ahorro/Desahorro antes de Rubros Extraordinarios. </t>
  </si>
  <si>
    <r>
      <rPr>
        <b/>
        <sz val="11"/>
        <rFont val="Arial"/>
        <family val="2"/>
      </rPr>
      <t>Ahorro/Desahorro   antes   de   rubros Extraordinarios</t>
    </r>
  </si>
  <si>
    <r>
      <rPr>
        <b/>
        <sz val="11"/>
        <rFont val="Arial"/>
        <family val="2"/>
      </rPr>
      <t>Movimientos de partidas (o rubros) que no afectan al efectivo.</t>
    </r>
  </si>
  <si>
    <t>Depreciación</t>
  </si>
  <si>
    <t>Amortización</t>
  </si>
  <si>
    <t>Incrementos en las provisiones</t>
  </si>
  <si>
    <r>
      <rPr>
        <sz val="11"/>
        <rFont val="Arial"/>
        <family val="2"/>
      </rPr>
      <t>Incremento en inversiones producido por revaluación</t>
    </r>
  </si>
  <si>
    <r>
      <rPr>
        <sz val="11"/>
        <rFont val="Arial"/>
        <family val="2"/>
      </rPr>
      <t>Ganancia/pérdida en venta de propiedad, planta y equipo</t>
    </r>
  </si>
  <si>
    <t>Incremento en cuentas por cobrar</t>
  </si>
  <si>
    <t>Partidas extraordinarias</t>
  </si>
  <si>
    <t>Flujos de Efectivo Netos de las Actividades de Operación</t>
  </si>
  <si>
    <t xml:space="preserve">V) </t>
  </si>
  <si>
    <t>CONCILIACIÓN ENTRE LOS INGRESOS PRESUPUESTARIOS Y CONTABLES, ASÍ COMO ENTRE LOS EGRESOS PRESUPUESTARIOS Y LOS GASTOS CONTABLES</t>
  </si>
  <si>
    <t>La conciliación se presenta atendiendo a lo dispuesto por el Acuerdo por el que se emite el formato de conciliación entre los ingresos presupuestarios y contables, así como entre los egresos presupuestarios y los gastos contables.</t>
  </si>
  <si>
    <t>Conciliación entre los Ingresos Presupuestarios y Contables</t>
  </si>
  <si>
    <t>1.- Total de Ingresos Presupuestarios</t>
  </si>
  <si>
    <t>2.- Mas Ingresos Contables No Presupuestarios</t>
  </si>
  <si>
    <t>3. Menos Ingresos Presupuestarios No Contable</t>
  </si>
  <si>
    <t>4. Total de Ingresos Contables</t>
  </si>
  <si>
    <t>Conciliación entre los Egresos Presupuestarios y los Gastos Contables</t>
  </si>
  <si>
    <t>1.- Total de Egresos Presupuestarios</t>
  </si>
  <si>
    <t>2.- Menos Egresos  Presupuestarios No Contables</t>
  </si>
  <si>
    <t>2.3. Mobiliario y Equipo de Administración</t>
  </si>
  <si>
    <t>2.4 Mobiliario y Equipo Educacional y Recreativo</t>
  </si>
  <si>
    <t>2.11. Activos Intangibles</t>
  </si>
  <si>
    <t>3. Mas Gastos Contables No Presupuestarios</t>
  </si>
  <si>
    <t>4. Total de Gastos Contables</t>
  </si>
  <si>
    <t>b) NOTAS DE MEMORIA (CUENTAS DE ORDEN)</t>
  </si>
  <si>
    <t>Las cuentas de orden se utilizan para registrar movimientos de valores que no afecten o modifiquen el balance contable,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</si>
  <si>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estas Notas son las siguientes:</t>
  </si>
  <si>
    <t>Cuentas de Orden Contables y Presupuestarias:</t>
  </si>
  <si>
    <t>Concepto de Cuentas de Orden Contables</t>
  </si>
  <si>
    <t>VALORES</t>
  </si>
  <si>
    <t>EMISIÓN DE OBLIGACIONES</t>
  </si>
  <si>
    <t>AVALES Y GARANTÍAS</t>
  </si>
  <si>
    <t>JUICIOS</t>
  </si>
  <si>
    <t>INVERSIÓN MEDIANTE PROYECTOS PARA PRESTACIÓN DE SERVICIOS (PPS) Y SIMILARES</t>
  </si>
  <si>
    <t>BIENES EN CONCESION O EN COMODATO</t>
  </si>
  <si>
    <t>Suma CUENTAS DE ORDEN CONTABLES</t>
  </si>
  <si>
    <t>Concepto de Cuentas de Orden Presupuestarias</t>
  </si>
  <si>
    <t>CUENTAS DE ORDEN DE INGRESOS</t>
  </si>
  <si>
    <t>CUENTAS DE ORDEN DE EGRESOS</t>
  </si>
  <si>
    <t>Suma CUENTAS DE ORDEN  PRESUPUESTARIAS</t>
  </si>
  <si>
    <t>c) NOTAS DE GESTIÓN ADMINISTRATIVA</t>
  </si>
  <si>
    <t xml:space="preserve"> Introducción</t>
  </si>
  <si>
    <t>Panorama Económico y Financiero</t>
  </si>
  <si>
    <t>3.</t>
  </si>
  <si>
    <t>Autorización e Historia</t>
  </si>
  <si>
    <t>4.</t>
  </si>
  <si>
    <t>Organización y Objeto Social.</t>
  </si>
  <si>
    <t xml:space="preserve">b)   </t>
  </si>
  <si>
    <t>Principal actividad: Brindar Servicios Publicos  y Asistencia Social a la Poblacion del Municipio de Tepetitlan.</t>
  </si>
  <si>
    <t xml:space="preserve">c)    </t>
  </si>
  <si>
    <t xml:space="preserve">d)   </t>
  </si>
  <si>
    <t>Régimen jurídico: Constitución Política de los Estados Unidos Mexicanos, Constitucion Política del Estado de Hidalgo, Ley de Hacienda para los Municipios del Estado de Hidalgo, Ley Organica Municipal para el Estado de Hidalgo.</t>
  </si>
  <si>
    <t xml:space="preserve">e)   </t>
  </si>
  <si>
    <t>Consideraciones fiscales del ente: Declaracion Mensual del Impuesto Sobre la Renta por Concepto de Salarios y Declaración Mensual de Retenciones de ISR e IVA a Personas con Actividad Profesional y Empresarial.</t>
  </si>
  <si>
    <t xml:space="preserve">f)    </t>
  </si>
  <si>
    <t>Estructura organizacional básica: 
Presidencia Municipal.
Honorable Asamblea: Regidores y Sindico Procurador.
Areas de Presidencia: Secretaria General Municipal, Tesoreria, Obras Publicas, Contraloria Interna, Jurídico, Transparencia, Dif Municipal, Adquisiciones, Unidad Basica de Rehabilitación, Desarrollo Social y Económico, Desarrollo Urbano y Ecológico, Desarrollo Agropecuario, Registro del Estado Familiar, Juez Conciliador, Agua Potable, Oficial Mayor, Adquisiciones, Comunicacion Social, Informática, Instancia para la Mujer, Deportes, Educación y Bibliotecas, Servicios Públicos, Parque Vehicular y Maquinaria, Turismo y Cultura,  Protección Civil, Seguridad Pública y Transito Municipal.</t>
  </si>
  <si>
    <t xml:space="preserve">g)   </t>
  </si>
  <si>
    <t>Fideicomisos, mandatos y análogos: No Aplica.</t>
  </si>
  <si>
    <t>5.</t>
  </si>
  <si>
    <t>Bases de Preparación de los Estados Financieros</t>
  </si>
  <si>
    <t>El Municipio de Tepetitlan Declara Bajo Protesta de Decir Verdad que se ha observado la normatividad emitida por el CONAC y las disposiciones legales aplicables para la elaboracion e integracion de los  Estados Financieros y Estados Presupuestarios, asi como la normatividad para el reconocimiento, valuación y revelación de los diferentes rubros de información financiera y Presupuestal, ademas de utilizar las bases de medición para la elaboración de los estados financieros, postulados basicos y demas leyes fiscales federales como estatales para el cumplimiento del pago de impuestos y derechos.</t>
  </si>
  <si>
    <t>6.</t>
  </si>
  <si>
    <t>Políticas de Contabilidad Significativas</t>
  </si>
  <si>
    <t xml:space="preserve">a) </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</si>
  <si>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</si>
  <si>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</si>
  <si>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</si>
  <si>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</si>
  <si>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</si>
  <si>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</si>
  <si>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</si>
  <si>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</si>
  <si>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</si>
  <si>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</si>
  <si>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</si>
  <si>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</si>
  <si>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</si>
  <si>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</si>
  <si>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</si>
  <si>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</si>
  <si>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</si>
  <si>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</si>
  <si>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</si>
  <si>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</si>
  <si>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</si>
  <si>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</si>
  <si>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</si>
  <si>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</si>
  <si>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</si>
  <si>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</si>
  <si>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Variaciones en el Activo:</t>
  </si>
  <si>
    <t>Inversiones en valores.</t>
  </si>
  <si>
    <t>Patrimonio de Organismos descentralizados de Control Presupuestario Indirecto.</t>
  </si>
  <si>
    <t>Inversiones en empresas de participación mayoritaria.</t>
  </si>
  <si>
    <t>Inversiones en empresas de participación minoritaria.</t>
  </si>
  <si>
    <t xml:space="preserve">9.     </t>
  </si>
  <si>
    <t>Fideicomisos, Mandatos y Análogos</t>
  </si>
  <si>
    <t xml:space="preserve">10.   </t>
  </si>
  <si>
    <t>Reporte de la Recaudación</t>
  </si>
  <si>
    <t xml:space="preserve">Fuente de Ingresos </t>
  </si>
  <si>
    <t>Ley de Ingresos Estimada</t>
  </si>
  <si>
    <t>Ley de Ingresos Recaudada</t>
  </si>
  <si>
    <t>IMPUESTOS</t>
  </si>
  <si>
    <t>DERECHOS</t>
  </si>
  <si>
    <t>PRODUCTOS</t>
  </si>
  <si>
    <t>APROVECHAMIENTOS</t>
  </si>
  <si>
    <t>PARTICIPACIONES</t>
  </si>
  <si>
    <t>APORTACIONES</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</si>
  <si>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</si>
  <si>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</si>
  <si>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</si>
  <si>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</si>
  <si>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</si>
  <si>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</si>
  <si>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</si>
  <si>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</si>
  <si>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</si>
  <si>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</si>
  <si>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</si>
  <si>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</si>
  <si>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</si>
  <si>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</si>
  <si>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 xml:space="preserve">“BAJO PROTESTA DE DECIR VERDAD DECLARAMOS QUE LOS ESTADOS FINANCIEROS Y SUS NOTAS, SON RAZONABLEMENTE CORRECTOS Y SON RESPONSABILIDAD DEL EMISOR ”. </t>
  </si>
  <si>
    <t>MUNICIPIO DE TEPETITLÁN</t>
  </si>
  <si>
    <t>HIDALGO</t>
  </si>
  <si>
    <t xml:space="preserve">Fecha y </t>
  </si>
  <si>
    <t>Rep: rptConciliacionPresupuestal</t>
  </si>
  <si>
    <t>1.-TOTAL DE INGRESOS PRESUPUESTARIOS</t>
  </si>
  <si>
    <t>2. MÁS INGRESOS CONTABLES NO PRESUPUESTARIOS</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</si>
  <si>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</si>
  <si>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</si>
  <si>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</si>
  <si>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</si>
  <si>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</si>
  <si>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</si>
  <si>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</si>
  <si>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</si>
  <si>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</si>
  <si>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</si>
  <si>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</si>
  <si>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LIC. ANA KAREN GARCIA ROJAS</t>
  </si>
  <si>
    <t>SINDICO PROCURADOR</t>
  </si>
  <si>
    <t>TESORERO MUNICIPAL</t>
  </si>
  <si>
    <t xml:space="preserve">ING. ELIAS CASTILLO MARTINEZ </t>
  </si>
  <si>
    <t>PRESIDENTE MUNICIPAL</t>
  </si>
  <si>
    <t>Page 1</t>
  </si>
  <si>
    <t>1.-TOTAL DE EGRESOS PRESUPUESTARIOS</t>
  </si>
  <si>
    <t>2. MENOS EGRESOS PRESUPUESTARIOS NO CONTABLES</t>
  </si>
  <si>
    <t>2.3 Mobiliario y equipo de administración</t>
  </si>
  <si>
    <t>2.4 Mobiliario y equipo educacional y recreativo</t>
  </si>
  <si>
    <t>2.6 Vehículos y equipo de transporte</t>
  </si>
  <si>
    <t>2.11 Activos intangibles</t>
  </si>
  <si>
    <t>2.12 Obra pública en bienes de dominio público</t>
  </si>
  <si>
    <t>2.13 Obra pública en bienes propios</t>
  </si>
  <si>
    <t>3. MÁS GASTOS CONTABLES NO PRESUPUESTARIOS</t>
  </si>
  <si>
    <t>3.1 ESTIMACIONES, DEPRECIACIONES, DETERIOROS, OBSOLESCENCIA Y AMORTIZACIONES</t>
  </si>
  <si>
    <t>4. TOTAL DE GASTOS CONTABLES</t>
  </si>
  <si>
    <t>Page 2</t>
  </si>
  <si>
    <t>Por tipo de contribución se informa el monto que se encuentra pendiente de cobro y por recuperar de hasta cinco ejercicios anteriores, asimismo se consideran los montos sujetos a algún tipo de juicio con una antigüedad mayor a la señalada y la factibilidad de cobro.</t>
  </si>
  <si>
    <t>2.6. Vehículos y Equipo de Transporte</t>
  </si>
  <si>
    <t>2.12. Obra Pública en Bienes de Dominio Público</t>
  </si>
  <si>
    <t xml:space="preserve">Objeto social: Prestacion de Servicios Publicos. </t>
  </si>
  <si>
    <t>Usr: Supervisor</t>
  </si>
  <si>
    <t>21/sep./2021</t>
  </si>
  <si>
    <t>Cuentas de Mayor con saldo y/o movimientos. (De la cuenta: 1000 a la 6000)</t>
  </si>
  <si>
    <t>Rep: rptBalanzaComprobacion</t>
  </si>
  <si>
    <t>04:56 p. m.</t>
  </si>
  <si>
    <t>SALDO ANTERIOR</t>
  </si>
  <si>
    <t>M O V I M I E N T O S</t>
  </si>
  <si>
    <t>SALDO ACTUAL</t>
  </si>
  <si>
    <t>Nat.</t>
  </si>
  <si>
    <t>Cuenta</t>
  </si>
  <si>
    <t>Nombre de la cuenta</t>
  </si>
  <si>
    <t>DEUDOR</t>
  </si>
  <si>
    <t>ACREEDOR</t>
  </si>
  <si>
    <t>D</t>
  </si>
  <si>
    <t>1000</t>
  </si>
  <si>
    <t>ACTIVO</t>
  </si>
  <si>
    <t>1100</t>
  </si>
  <si>
    <t>ACTIVO CIRCULANTE</t>
  </si>
  <si>
    <t>1110</t>
  </si>
  <si>
    <t>EFECTIVO Y EQUIVALENTES</t>
  </si>
  <si>
    <t>1111</t>
  </si>
  <si>
    <t>1111-01</t>
  </si>
  <si>
    <t>Efectivo Ingresos Repo 2017</t>
  </si>
  <si>
    <t>1111-01-10</t>
  </si>
  <si>
    <t>Octubre</t>
  </si>
  <si>
    <t>1111-01-11</t>
  </si>
  <si>
    <t>Noviembre</t>
  </si>
  <si>
    <t>1111-02</t>
  </si>
  <si>
    <t>Efectivo Ingresos Repo 2018</t>
  </si>
  <si>
    <t>1111-02-12</t>
  </si>
  <si>
    <t>Diciembre</t>
  </si>
  <si>
    <t>1111-03</t>
  </si>
  <si>
    <t>Efectivo Ingresos Repo 2019</t>
  </si>
  <si>
    <t>1111-03-06</t>
  </si>
  <si>
    <t>Junio</t>
  </si>
  <si>
    <t>1111-04</t>
  </si>
  <si>
    <t>Efectivo REPO 2020</t>
  </si>
  <si>
    <t>1111-04-07</t>
  </si>
  <si>
    <t>Julio</t>
  </si>
  <si>
    <t>1111-04-08</t>
  </si>
  <si>
    <t>Agosto</t>
  </si>
  <si>
    <t>1111-04-09</t>
  </si>
  <si>
    <t>Septiembre</t>
  </si>
  <si>
    <t>1111-04-10</t>
  </si>
  <si>
    <t>1111-04-11</t>
  </si>
  <si>
    <t>1111-04-12</t>
  </si>
  <si>
    <t>1111-1</t>
  </si>
  <si>
    <t>Caja</t>
  </si>
  <si>
    <t>1111-1-20</t>
  </si>
  <si>
    <t>Fondo Fijo</t>
  </si>
  <si>
    <t>1111-1-20-3</t>
  </si>
  <si>
    <t>Fondo Fijo Dif</t>
  </si>
  <si>
    <t>1111-1-20-4</t>
  </si>
  <si>
    <t>Fondo Fijo DIF 2020</t>
  </si>
  <si>
    <t>1111-1-21</t>
  </si>
  <si>
    <t>FONDO FIJO 2021</t>
  </si>
  <si>
    <t>1111-1-21-02</t>
  </si>
  <si>
    <t>FONDO FIJO TESORERIA MUNICIPAL</t>
  </si>
  <si>
    <t>1111-2</t>
  </si>
  <si>
    <t>1111-2-01</t>
  </si>
  <si>
    <t>CAJA REPO 2021</t>
  </si>
  <si>
    <t>1111-2-02</t>
  </si>
  <si>
    <t>CAJA FGP 2021</t>
  </si>
  <si>
    <t>1111-2-03</t>
  </si>
  <si>
    <t>CAJA FORTAMUN 2021</t>
  </si>
  <si>
    <t>1112</t>
  </si>
  <si>
    <t>1112-01</t>
  </si>
  <si>
    <t>Ejercicio 2015</t>
  </si>
  <si>
    <t>1112-01-01</t>
  </si>
  <si>
    <t>Faism 2015 1732</t>
  </si>
  <si>
    <t>1112-02</t>
  </si>
  <si>
    <t>Ejercicio 2016</t>
  </si>
  <si>
    <t>1112-02-01</t>
  </si>
  <si>
    <t>Fofis 3263</t>
  </si>
  <si>
    <t>1112-02-02</t>
  </si>
  <si>
    <t>Faism 1112</t>
  </si>
  <si>
    <t>1112-02-03</t>
  </si>
  <si>
    <t>Ffm 2772</t>
  </si>
  <si>
    <t>1112-02-04</t>
  </si>
  <si>
    <t>Impuestos 2016</t>
  </si>
  <si>
    <t>1112-03</t>
  </si>
  <si>
    <t>Ejercicio 2017</t>
  </si>
  <si>
    <t>1112-03-01</t>
  </si>
  <si>
    <t>Repo 1899</t>
  </si>
  <si>
    <t>1112-03-02</t>
  </si>
  <si>
    <t>Fogpa 4411</t>
  </si>
  <si>
    <t>1112-03-03</t>
  </si>
  <si>
    <t>Faism 1853</t>
  </si>
  <si>
    <t>1112-03-04</t>
  </si>
  <si>
    <t>Ieps Gasolinas 9845</t>
  </si>
  <si>
    <t>1112-03-05</t>
  </si>
  <si>
    <t>Dif 1901</t>
  </si>
  <si>
    <t>1112-03-06</t>
  </si>
  <si>
    <t>Impuestos 2017 1099</t>
  </si>
  <si>
    <t>1112-03-07</t>
  </si>
  <si>
    <t>Inmujeres 4052</t>
  </si>
  <si>
    <t>1112-03-08</t>
  </si>
  <si>
    <t>Fofin 4119</t>
  </si>
  <si>
    <t>1112-03-09</t>
  </si>
  <si>
    <t>Focom 5990</t>
  </si>
  <si>
    <t>1112-04</t>
  </si>
  <si>
    <t>Ejercicio 2018</t>
  </si>
  <si>
    <t>1112-04-01</t>
  </si>
  <si>
    <t>Repo 9059</t>
  </si>
  <si>
    <t>1112-04-02</t>
  </si>
  <si>
    <t>Fofis 6136</t>
  </si>
  <si>
    <t>1112-04-03</t>
  </si>
  <si>
    <t>Fogpa 4709</t>
  </si>
  <si>
    <t>1112-04-04</t>
  </si>
  <si>
    <t>Fortamun 4178</t>
  </si>
  <si>
    <t>1112-04-05</t>
  </si>
  <si>
    <t>Faism 1971</t>
  </si>
  <si>
    <t>1112-04-06</t>
  </si>
  <si>
    <t>Impuestos 2907</t>
  </si>
  <si>
    <t>1112-04-07</t>
  </si>
  <si>
    <t>Retencion 1% Repo</t>
  </si>
  <si>
    <t>1112-04-08</t>
  </si>
  <si>
    <t>Fafef 2231</t>
  </si>
  <si>
    <t>1112-04-09</t>
  </si>
  <si>
    <t>REFAC 1623</t>
  </si>
  <si>
    <t>1112-05</t>
  </si>
  <si>
    <t>Ejercicio 2019</t>
  </si>
  <si>
    <t>1112-05-01</t>
  </si>
  <si>
    <t>Repo 4642</t>
  </si>
  <si>
    <t>1112-05-02</t>
  </si>
  <si>
    <t>Fofis 9741</t>
  </si>
  <si>
    <t>1112-05-03</t>
  </si>
  <si>
    <t>Fogpa 8958</t>
  </si>
  <si>
    <t>1112-05-04</t>
  </si>
  <si>
    <t>Fortamun 7402</t>
  </si>
  <si>
    <t>1112-05-05</t>
  </si>
  <si>
    <t>Dif 6226</t>
  </si>
  <si>
    <t>1112-05-06</t>
  </si>
  <si>
    <t>Impuestos 1810</t>
  </si>
  <si>
    <t>1112-05-07</t>
  </si>
  <si>
    <t>Focom 9486</t>
  </si>
  <si>
    <t>1112-05-08</t>
  </si>
  <si>
    <t>Repo 1% Retencion 5649</t>
  </si>
  <si>
    <t>1112-06</t>
  </si>
  <si>
    <t>Ejercicio 2020</t>
  </si>
  <si>
    <t>1112-06-01</t>
  </si>
  <si>
    <t>Repo 5730</t>
  </si>
  <si>
    <t>1112-06-02</t>
  </si>
  <si>
    <t>Fofis 4500</t>
  </si>
  <si>
    <t>1112-06-03</t>
  </si>
  <si>
    <t>Fogpa 1077</t>
  </si>
  <si>
    <t>1112-06-04</t>
  </si>
  <si>
    <t>Fortamun 4126</t>
  </si>
  <si>
    <t>1112-06-05</t>
  </si>
  <si>
    <t>Faism 2300</t>
  </si>
  <si>
    <t>1112-06-06</t>
  </si>
  <si>
    <t>Fomento 1581</t>
  </si>
  <si>
    <t>1112-06-07</t>
  </si>
  <si>
    <t>Isan 3400</t>
  </si>
  <si>
    <t>1112-06-08</t>
  </si>
  <si>
    <t>Ieps Gasolinas 3754</t>
  </si>
  <si>
    <t>1112-06-09</t>
  </si>
  <si>
    <t>Ieps Tabacos 2962</t>
  </si>
  <si>
    <t>1112-06-10</t>
  </si>
  <si>
    <t>Cisan 5169</t>
  </si>
  <si>
    <t>1112-06-11</t>
  </si>
  <si>
    <t>Dif 6698</t>
  </si>
  <si>
    <t>1112-06-12</t>
  </si>
  <si>
    <t>Isr 6296</t>
  </si>
  <si>
    <t>1112-06-13</t>
  </si>
  <si>
    <t>Retencion 1% 6018</t>
  </si>
  <si>
    <t>1112-07</t>
  </si>
  <si>
    <t>Ejercicio Fiscal 2021</t>
  </si>
  <si>
    <t>1112-07-01</t>
  </si>
  <si>
    <t>Recursos Propios 2500</t>
  </si>
  <si>
    <t>1112-07-03</t>
  </si>
  <si>
    <t>Fondo General de Participaciones 8455</t>
  </si>
  <si>
    <t>1112-07-04</t>
  </si>
  <si>
    <t>Fondo de Fomento Municipal 9005</t>
  </si>
  <si>
    <t>1112-07-05</t>
  </si>
  <si>
    <t>Impuesto Sobre Automoviles Nuevos 0300</t>
  </si>
  <si>
    <t>1112-07-06</t>
  </si>
  <si>
    <t>Impuesto Especial Sobre Produccion y Servicios 9359</t>
  </si>
  <si>
    <t>1112-07-07</t>
  </si>
  <si>
    <t>Incentivos a la Venta Final de Gasolinas y Diesel 0690</t>
  </si>
  <si>
    <t>1112-07-08</t>
  </si>
  <si>
    <t>Fondo de Compensacion del Impuesto Sobre Automoviles Nuevos 1697</t>
  </si>
  <si>
    <t>1112-07-09</t>
  </si>
  <si>
    <t>Fondo de Fiscalizacion y Recaudacion 1389</t>
  </si>
  <si>
    <t>1112-07-10</t>
  </si>
  <si>
    <t>(FAISM) Fondo de Aportaciones para la Infraestructura Social Municipal 9153</t>
  </si>
  <si>
    <t>1112-07-11</t>
  </si>
  <si>
    <t>(FORTAMUN) Fondo de Aportaciones para el Fortalecimeinto de los Municipios 1035</t>
  </si>
  <si>
    <t>1112-07-12</t>
  </si>
  <si>
    <t>(ISR) Impuesto Sobre la Renta Participable 2957</t>
  </si>
  <si>
    <t>1112-07-13</t>
  </si>
  <si>
    <t>IMPUESTOS FEDERALES SHCP 2283</t>
  </si>
  <si>
    <t>1116</t>
  </si>
  <si>
    <t>1116-01</t>
  </si>
  <si>
    <t>RECURSOS PROPIOS</t>
  </si>
  <si>
    <t>1116-01-01</t>
  </si>
  <si>
    <t>COMISION FEDERAL DE ELECTRICIDAD</t>
  </si>
  <si>
    <t>1120</t>
  </si>
  <si>
    <t>DERECHOS A RECIBIR EFECTIVO O EQUIVALENTES</t>
  </si>
  <si>
    <t>1122</t>
  </si>
  <si>
    <t>CUENTAS POR COBRAR A CORTO PLAZO</t>
  </si>
  <si>
    <t>1122-1</t>
  </si>
  <si>
    <t>Otras Ctas por Cobrar</t>
  </si>
  <si>
    <t>1122-1-01</t>
  </si>
  <si>
    <t>Subsidio Al Empleo</t>
  </si>
  <si>
    <t>1122-1-01-01</t>
  </si>
  <si>
    <t>Subsidio Al Empleo Fogpa</t>
  </si>
  <si>
    <t>1122-1-01-02</t>
  </si>
  <si>
    <t>Subsidio Al Empleo Fortamun</t>
  </si>
  <si>
    <t>1122-1-01-03</t>
  </si>
  <si>
    <t>Subsidio Al Empleo Ffm</t>
  </si>
  <si>
    <t>1122-1-02</t>
  </si>
  <si>
    <t>Retenciones</t>
  </si>
  <si>
    <t>1122-1-02-01</t>
  </si>
  <si>
    <t>Retenciones por Rendimientos</t>
  </si>
  <si>
    <t>1122-81</t>
  </si>
  <si>
    <t>Participaciones</t>
  </si>
  <si>
    <t>1122-82</t>
  </si>
  <si>
    <t xml:space="preserve">Aportaciones </t>
  </si>
  <si>
    <t>1123</t>
  </si>
  <si>
    <t>1123-01</t>
  </si>
  <si>
    <t>1123-01-02</t>
  </si>
  <si>
    <t>DIF MUNICIPAL</t>
  </si>
  <si>
    <t>1123-01-03</t>
  </si>
  <si>
    <t>Ing. Brian Emanuel Ortega Angeles</t>
  </si>
  <si>
    <t>1123-03</t>
  </si>
  <si>
    <t>Fogpa</t>
  </si>
  <si>
    <t>1123-03-01</t>
  </si>
  <si>
    <t>Diana Evelin Uribe Monroy</t>
  </si>
  <si>
    <t>1123-04</t>
  </si>
  <si>
    <t>Fomento</t>
  </si>
  <si>
    <t>1123-04-01</t>
  </si>
  <si>
    <t>1123-05</t>
  </si>
  <si>
    <t>EJERCICIO 2018</t>
  </si>
  <si>
    <t>1123-05-01</t>
  </si>
  <si>
    <t>BANCO MERCANTIL DEL NORTE</t>
  </si>
  <si>
    <t>1124</t>
  </si>
  <si>
    <t>INGRESOS POR RECUPERAR A CORTO PLAZO</t>
  </si>
  <si>
    <t>1124-1</t>
  </si>
  <si>
    <t>Aprovechamientos por Cobrar</t>
  </si>
  <si>
    <t>1124-11</t>
  </si>
  <si>
    <t>Impuestos sobre los ingresos</t>
  </si>
  <si>
    <t>1124-12</t>
  </si>
  <si>
    <t>Impuestos sobre el patrimonio</t>
  </si>
  <si>
    <t>1124-43</t>
  </si>
  <si>
    <t>Derechos por prestación de servicios</t>
  </si>
  <si>
    <t>1124-51</t>
  </si>
  <si>
    <t>1124-61</t>
  </si>
  <si>
    <t>1124-61-02</t>
  </si>
  <si>
    <t>Multas</t>
  </si>
  <si>
    <t>1124-61-09</t>
  </si>
  <si>
    <t>Otros Aprovechamientos</t>
  </si>
  <si>
    <t>1130</t>
  </si>
  <si>
    <t>DERECHOS A RECIBIR BIENES O SERVICIOS</t>
  </si>
  <si>
    <t>1132</t>
  </si>
  <si>
    <t>ANTICIPO A PROVEEDORES POR ADQUISICIÓN DE BIENES INMUEBLES Y MUEBLES A CORTO PLAZO</t>
  </si>
  <si>
    <t>1132-1</t>
  </si>
  <si>
    <t>Equipo De Computo</t>
  </si>
  <si>
    <t>1132-2</t>
  </si>
  <si>
    <t>Software</t>
  </si>
  <si>
    <t>1200</t>
  </si>
  <si>
    <t>ACTIVO NO CIRCULANTE</t>
  </si>
  <si>
    <t>1220</t>
  </si>
  <si>
    <t>DERECHOS A RECIBIR EFECTIVO O EQUIVALENTES A LARGO PLAZO</t>
  </si>
  <si>
    <t>1222</t>
  </si>
  <si>
    <t>DEUDORES DIVERSOS A LARGO PLAZO</t>
  </si>
  <si>
    <t>1222-1</t>
  </si>
  <si>
    <t>Deudores Diversos a LP</t>
  </si>
  <si>
    <t>1222-1-01</t>
  </si>
  <si>
    <t>Jessica Colin Martinez</t>
  </si>
  <si>
    <t>1222-1-02</t>
  </si>
  <si>
    <t>Recursos Propios</t>
  </si>
  <si>
    <t>1222-1-02-01</t>
  </si>
  <si>
    <t>Edgar Natanael Montaez</t>
  </si>
  <si>
    <t>1222-1-02-02</t>
  </si>
  <si>
    <t>Elin Guadalupe Zepeda</t>
  </si>
  <si>
    <t>Page 3</t>
  </si>
  <si>
    <t>1222-1-02-03</t>
  </si>
  <si>
    <t>Yahaira Tonantzin Calva</t>
  </si>
  <si>
    <t>1222-1-02-04</t>
  </si>
  <si>
    <t>Omar Cuvas Mendoza</t>
  </si>
  <si>
    <t>1222-1-03</t>
  </si>
  <si>
    <t>Faims</t>
  </si>
  <si>
    <t>1222-1-03-01</t>
  </si>
  <si>
    <t>Edgar Natanael Montanez</t>
  </si>
  <si>
    <t>1222-1-03-02</t>
  </si>
  <si>
    <t>1222-1-03-03</t>
  </si>
  <si>
    <t>Yahaira Tonantzin Calva Mera</t>
  </si>
  <si>
    <t>1222-1-03-04</t>
  </si>
  <si>
    <t>Avril Guadalupe Paulin Garcia</t>
  </si>
  <si>
    <t>1222-1-04</t>
  </si>
  <si>
    <t>SpeiS Pendientes De Identificar Fupo 14</t>
  </si>
  <si>
    <t>1222-1-04-01</t>
  </si>
  <si>
    <t>SpeiS Pendientes De Identificar</t>
  </si>
  <si>
    <t>1222-1-05</t>
  </si>
  <si>
    <t>Fondo General De Participaciones</t>
  </si>
  <si>
    <t>1222-1-05-01</t>
  </si>
  <si>
    <t>1222-1-05-02</t>
  </si>
  <si>
    <t>1222-1-05-03</t>
  </si>
  <si>
    <t>1222-1-05-04</t>
  </si>
  <si>
    <t>1222-1-06</t>
  </si>
  <si>
    <t>Fondo De Compensacion</t>
  </si>
  <si>
    <t>1222-1-06-01</t>
  </si>
  <si>
    <t>1222-1-06-02</t>
  </si>
  <si>
    <t>1222-1-07</t>
  </si>
  <si>
    <t>Fondo De Fiscalizacion</t>
  </si>
  <si>
    <t>1222-1-07-01</t>
  </si>
  <si>
    <t>1222-1-07-02</t>
  </si>
  <si>
    <t>Yahaira Calva Mera</t>
  </si>
  <si>
    <t>1222-1-08</t>
  </si>
  <si>
    <t>Ieps Gasolinas</t>
  </si>
  <si>
    <t>1222-1-08-01</t>
  </si>
  <si>
    <t>1222-1-08-02</t>
  </si>
  <si>
    <t>1222-1-08-03</t>
  </si>
  <si>
    <t>1222-1-08-04</t>
  </si>
  <si>
    <t>1222-1-09</t>
  </si>
  <si>
    <t>Ieps Tabacos</t>
  </si>
  <si>
    <t>1222-1-09-01</t>
  </si>
  <si>
    <t>Edagar Natanael Montanez</t>
  </si>
  <si>
    <t>1222-1-09-02</t>
  </si>
  <si>
    <t>Omar Mendoza Cuvas</t>
  </si>
  <si>
    <t>1222-1-10</t>
  </si>
  <si>
    <t>Isan</t>
  </si>
  <si>
    <t>1222-1-10-01</t>
  </si>
  <si>
    <t>1222-1-11</t>
  </si>
  <si>
    <t>Fondo De Fomento Municipal</t>
  </si>
  <si>
    <t>1222-1-11-01</t>
  </si>
  <si>
    <t>1222-1-11-02</t>
  </si>
  <si>
    <t>1222-1-11-03</t>
  </si>
  <si>
    <t>1222-1-12</t>
  </si>
  <si>
    <t>Fortamun Df</t>
  </si>
  <si>
    <t>1222-1-12-01</t>
  </si>
  <si>
    <t>1222-1-12-02</t>
  </si>
  <si>
    <t>1222-1-12-03</t>
  </si>
  <si>
    <t>1222-1-12-04</t>
  </si>
  <si>
    <t>1222-2</t>
  </si>
  <si>
    <t>Deudores 2016</t>
  </si>
  <si>
    <t>1222-2-01</t>
  </si>
  <si>
    <t>Fondo General</t>
  </si>
  <si>
    <t>1222-2-01-01</t>
  </si>
  <si>
    <t>Linda Esmirna Barcenas Lopez</t>
  </si>
  <si>
    <t>1222-2-02</t>
  </si>
  <si>
    <t>Fomento Municipal</t>
  </si>
  <si>
    <t>1222-2-02-01</t>
  </si>
  <si>
    <t>Fortamun 2016</t>
  </si>
  <si>
    <t>1222-2-03</t>
  </si>
  <si>
    <t>Repo 2016</t>
  </si>
  <si>
    <t>1222-2-03-01</t>
  </si>
  <si>
    <t>Repo 2015 Cta 2559</t>
  </si>
  <si>
    <t>1222-2-03-02</t>
  </si>
  <si>
    <t>1222-2-04</t>
  </si>
  <si>
    <t>Fortamunt</t>
  </si>
  <si>
    <t>Page 4</t>
  </si>
  <si>
    <t>1222-2-04-01</t>
  </si>
  <si>
    <t>Heladio Sanchez Jimenez</t>
  </si>
  <si>
    <t>1222-2-04-02</t>
  </si>
  <si>
    <t>Rene Reyes Martinez</t>
  </si>
  <si>
    <t>1222-2-04-03</t>
  </si>
  <si>
    <t>1222-2-05</t>
  </si>
  <si>
    <t>Deudores Faism 2016</t>
  </si>
  <si>
    <t>1222-2-05-01</t>
  </si>
  <si>
    <t>Jessica. L Colin Mnez</t>
  </si>
  <si>
    <t>1222-2-06</t>
  </si>
  <si>
    <t>Deudores F.U.P.O.</t>
  </si>
  <si>
    <t>1222-2-06-01</t>
  </si>
  <si>
    <t>Fgp 15</t>
  </si>
  <si>
    <t>1222-2-07</t>
  </si>
  <si>
    <t>Deudores Ffm</t>
  </si>
  <si>
    <t>1222-2-07-01</t>
  </si>
  <si>
    <t>1222-2-07-02</t>
  </si>
  <si>
    <t>Fortamun 15</t>
  </si>
  <si>
    <t>1222-2-07-03</t>
  </si>
  <si>
    <t>Ieps Tabacos 15</t>
  </si>
  <si>
    <t>1222-2-07-04</t>
  </si>
  <si>
    <t>Repo 15</t>
  </si>
  <si>
    <t>1222-2-07-05</t>
  </si>
  <si>
    <t>Jessica L Colin</t>
  </si>
  <si>
    <t>1222-2-07-06</t>
  </si>
  <si>
    <t>Secretaria De Finanzas</t>
  </si>
  <si>
    <t>1222-2-08</t>
  </si>
  <si>
    <t>Deudores Fortamunt 15</t>
  </si>
  <si>
    <t>1222-2-08-01</t>
  </si>
  <si>
    <t>Cristhian Jareth Mendoza Martinez</t>
  </si>
  <si>
    <t>1222-2-09</t>
  </si>
  <si>
    <t>Deudores Repo 15</t>
  </si>
  <si>
    <t>1222-2-09-01</t>
  </si>
  <si>
    <t>Dora Maria Jimenez</t>
  </si>
  <si>
    <t>1222-2-09-02</t>
  </si>
  <si>
    <t>Andres De Jesus Jimenez</t>
  </si>
  <si>
    <t>1222-2-10</t>
  </si>
  <si>
    <t>Fupi 2007</t>
  </si>
  <si>
    <t>1222-2-10-01</t>
  </si>
  <si>
    <t>4409 Adq. Maq.</t>
  </si>
  <si>
    <t>1222-2-11</t>
  </si>
  <si>
    <t>Focom 2008</t>
  </si>
  <si>
    <t>1222-2-11-01</t>
  </si>
  <si>
    <t>Rep. Y Mantto. Relleno Sanitario</t>
  </si>
  <si>
    <t>1222-2-12</t>
  </si>
  <si>
    <t>Fofha 2008</t>
  </si>
  <si>
    <t>1222-2-12-01</t>
  </si>
  <si>
    <t>Gasto Ceremonial</t>
  </si>
  <si>
    <t>1222-2-13</t>
  </si>
  <si>
    <t>1222-2-13-01</t>
  </si>
  <si>
    <t>F.U.P.O Subsidio Al Empleo</t>
  </si>
  <si>
    <t>1222-2-13-02</t>
  </si>
  <si>
    <t>F.A.F.M. Subsidio Al Empleo</t>
  </si>
  <si>
    <t>1222-2-14</t>
  </si>
  <si>
    <t>Deudores Fgp 2015</t>
  </si>
  <si>
    <t>1222-2-14-01</t>
  </si>
  <si>
    <t>1222-2-15</t>
  </si>
  <si>
    <t>Fortamunt 2016</t>
  </si>
  <si>
    <t>1222-2-15-01</t>
  </si>
  <si>
    <t>Oscar Reyes Martinez</t>
  </si>
  <si>
    <t>1230</t>
  </si>
  <si>
    <t>BIENES INMUEBLES, INFRAESTRUCTURA Y CONSTRUCCIONES EN PROCESO</t>
  </si>
  <si>
    <t>1231</t>
  </si>
  <si>
    <t>1231-01</t>
  </si>
  <si>
    <t>Terrenos</t>
  </si>
  <si>
    <t>1233</t>
  </si>
  <si>
    <t>1233-01</t>
  </si>
  <si>
    <t>Edificios no Residenciales</t>
  </si>
  <si>
    <t>1235</t>
  </si>
  <si>
    <t>1235-1</t>
  </si>
  <si>
    <t>Edificación Habitacional en Proceso</t>
  </si>
  <si>
    <t>1235-1-01</t>
  </si>
  <si>
    <t>1235-2</t>
  </si>
  <si>
    <t>Edificación no Habitacional en Proceso</t>
  </si>
  <si>
    <t>1235-2-01</t>
  </si>
  <si>
    <t>1235-3</t>
  </si>
  <si>
    <t>Construcción de Obras para el Abastecimiento de Agua, Petróleo, Gas, Electricidad y Telecomunicaciones en Proceso</t>
  </si>
  <si>
    <t>1235-3-01</t>
  </si>
  <si>
    <t>2019FAISM064002 AMP RED AGUA C ARBOLEDAS</t>
  </si>
  <si>
    <t>1235-3-02</t>
  </si>
  <si>
    <t>2019FAISM064003 AMPL AGUA Y DREN UNIVERS</t>
  </si>
  <si>
    <t>Page 5</t>
  </si>
  <si>
    <t>1235-3-03</t>
  </si>
  <si>
    <t>2019FAISM064009 AMP RED ELEC C LOS ESPIN</t>
  </si>
  <si>
    <t>1235-3-04</t>
  </si>
  <si>
    <t>2019FAISM064004</t>
  </si>
  <si>
    <t>1235-3-05</t>
  </si>
  <si>
    <t>ETIQUETADO</t>
  </si>
  <si>
    <t>1235-3-06</t>
  </si>
  <si>
    <t>1235-3-07</t>
  </si>
  <si>
    <t>2020FAISM064014</t>
  </si>
  <si>
    <t>1235-3-08</t>
  </si>
  <si>
    <t>2020FAISM064013</t>
  </si>
  <si>
    <t>1235-3-613001</t>
  </si>
  <si>
    <t>Construcción de obras para el abastecimiento de agua, petróleo, gas, electricidad y telecomunicaciones</t>
  </si>
  <si>
    <t>1235-4</t>
  </si>
  <si>
    <t>División de Terrenos y Construcción de Obras de Urbanización en Proceso</t>
  </si>
  <si>
    <t>1235-4-01</t>
  </si>
  <si>
    <t>1235-4-614001</t>
  </si>
  <si>
    <t>División de terrenos y construcción de obras de urbanización</t>
  </si>
  <si>
    <t>1235-5</t>
  </si>
  <si>
    <t>Construcción de Vías de Comunicación en Proceso</t>
  </si>
  <si>
    <t>1235-5-01</t>
  </si>
  <si>
    <t>FAISM064001 PAV HID C. LAS BUGAMBILIAS</t>
  </si>
  <si>
    <t>1235-5-01-01</t>
  </si>
  <si>
    <t>MANO DE OBRA</t>
  </si>
  <si>
    <t>1235-5-01-02</t>
  </si>
  <si>
    <t>MATERIALES</t>
  </si>
  <si>
    <t>1235-5-02</t>
  </si>
  <si>
    <t>1235-5-03</t>
  </si>
  <si>
    <t>1235-5-04</t>
  </si>
  <si>
    <t>2020FAISM064004</t>
  </si>
  <si>
    <t>1235-5-05</t>
  </si>
  <si>
    <t>2020FAISM064012</t>
  </si>
  <si>
    <t>1235-5-06</t>
  </si>
  <si>
    <t>2020FAISM064006</t>
  </si>
  <si>
    <t>1235-5-07</t>
  </si>
  <si>
    <t>2020FAISM064003</t>
  </si>
  <si>
    <t>1235-5-08</t>
  </si>
  <si>
    <t>1235-5-09</t>
  </si>
  <si>
    <t>2020FDOFM064002</t>
  </si>
  <si>
    <t>1235-5-615001</t>
  </si>
  <si>
    <t>Construcción de vías de comunicación</t>
  </si>
  <si>
    <t>1235-6</t>
  </si>
  <si>
    <t>Otras Construcciones de Ingeniería Civil u Obra Pesada en Proceso</t>
  </si>
  <si>
    <t>1235-6-01</t>
  </si>
  <si>
    <t>1235-7</t>
  </si>
  <si>
    <t>Instalaciones y Equipamiento en Construcciones en Proceso</t>
  </si>
  <si>
    <t>1235-7-01</t>
  </si>
  <si>
    <t>1235-9</t>
  </si>
  <si>
    <t>Trabajos de Acabados en Edificaciones y Otros Trabajos Especializados en Proceso</t>
  </si>
  <si>
    <t>1235-9-01</t>
  </si>
  <si>
    <t>1236</t>
  </si>
  <si>
    <t>1236-2</t>
  </si>
  <si>
    <t>1236-2-01</t>
  </si>
  <si>
    <t>1236-2-02</t>
  </si>
  <si>
    <t>OBRA PRESIDENCIA FOGPA</t>
  </si>
  <si>
    <t>1236-2-03</t>
  </si>
  <si>
    <t>OBRA FOFIS PRESIDENCIA</t>
  </si>
  <si>
    <t>1236-2-04</t>
  </si>
  <si>
    <t>2019REPO001 APLANADOS PRESIDENCIA</t>
  </si>
  <si>
    <t>1236-2-05</t>
  </si>
  <si>
    <t>2020FDOGP064001</t>
  </si>
  <si>
    <t>1236-2-06</t>
  </si>
  <si>
    <t>2020FDOFM064003</t>
  </si>
  <si>
    <t>1236-6</t>
  </si>
  <si>
    <t>1236-6-01</t>
  </si>
  <si>
    <t>Page 6</t>
  </si>
  <si>
    <t>1236-9</t>
  </si>
  <si>
    <t>1236-9-01</t>
  </si>
  <si>
    <t>1239</t>
  </si>
  <si>
    <t>1239-01</t>
  </si>
  <si>
    <t>Otros Bienes Inmuebles</t>
  </si>
  <si>
    <t>1240</t>
  </si>
  <si>
    <t>1241</t>
  </si>
  <si>
    <t>1241-1</t>
  </si>
  <si>
    <t>Muebles de Oficina y Estantería</t>
  </si>
  <si>
    <t>1241-1-01</t>
  </si>
  <si>
    <t>1241-1-511001</t>
  </si>
  <si>
    <t>Muebles de oficina y estantería</t>
  </si>
  <si>
    <t>1241-2</t>
  </si>
  <si>
    <t>Muebles, Excepto de Oficina y Estantería</t>
  </si>
  <si>
    <t>1241-2-01</t>
  </si>
  <si>
    <t>1241-2-512001</t>
  </si>
  <si>
    <t>Muebles, excepto de oficina y estantería</t>
  </si>
  <si>
    <t>1241-3</t>
  </si>
  <si>
    <t>Equipo de Cómputo y de Tecnologías de la Información</t>
  </si>
  <si>
    <t>1241-3-01</t>
  </si>
  <si>
    <t>1241-3-515001</t>
  </si>
  <si>
    <t xml:space="preserve">Bienes informáticos </t>
  </si>
  <si>
    <t>1241-9</t>
  </si>
  <si>
    <t>Otros Mobiliarios y Equipos de Administración</t>
  </si>
  <si>
    <t>1241-9-01</t>
  </si>
  <si>
    <t>1242</t>
  </si>
  <si>
    <t>1242-1</t>
  </si>
  <si>
    <t>Equipos y Aparatos Audiovisuales</t>
  </si>
  <si>
    <t>1242-1-01</t>
  </si>
  <si>
    <t>1242-1-521001</t>
  </si>
  <si>
    <t>Equipos y aparatos audiovisuales</t>
  </si>
  <si>
    <t>1242-3</t>
  </si>
  <si>
    <t>Cámaras Fotográficas y de Video</t>
  </si>
  <si>
    <t>1242-3-01</t>
  </si>
  <si>
    <t>1244</t>
  </si>
  <si>
    <t>1244-1</t>
  </si>
  <si>
    <t>Vehículos y equipo terrestre</t>
  </si>
  <si>
    <t>1244-1-01</t>
  </si>
  <si>
    <t>Automoviles y Equipo Terrestre</t>
  </si>
  <si>
    <t>1244-1-541001</t>
  </si>
  <si>
    <t>Vehículos y Equipo Terrestre</t>
  </si>
  <si>
    <t>1245</t>
  </si>
  <si>
    <t>1245-01</t>
  </si>
  <si>
    <t>1246</t>
  </si>
  <si>
    <t>1246-1</t>
  </si>
  <si>
    <t>Maquinaria y Equipo Agropecuario</t>
  </si>
  <si>
    <t>1246-1-01</t>
  </si>
  <si>
    <t>1246-3</t>
  </si>
  <si>
    <t>Maquinaria y Equipo de Construcción</t>
  </si>
  <si>
    <t>1246-3-01</t>
  </si>
  <si>
    <t>1246-5</t>
  </si>
  <si>
    <t>Equipo de Comunicación y Telecomunicación</t>
  </si>
  <si>
    <t>1246-5-01</t>
  </si>
  <si>
    <t>1246-6</t>
  </si>
  <si>
    <t>Equipos de Generación Eléctrica, Aparatos y Accesorios Eléctricos</t>
  </si>
  <si>
    <t>1246-6-01</t>
  </si>
  <si>
    <t>1246-7</t>
  </si>
  <si>
    <t>Herramientas y Máquinas-Herramienta</t>
  </si>
  <si>
    <t>1246-7-01</t>
  </si>
  <si>
    <t>1246-9</t>
  </si>
  <si>
    <t>Otros Equipos</t>
  </si>
  <si>
    <t>1246-9-01</t>
  </si>
  <si>
    <t>1250</t>
  </si>
  <si>
    <t>1251</t>
  </si>
  <si>
    <t>1251-01</t>
  </si>
  <si>
    <t>Programa Control De Inventarios</t>
  </si>
  <si>
    <t>1251-02</t>
  </si>
  <si>
    <t>Conffya Scg Gubernamental V 4.20.2</t>
  </si>
  <si>
    <t>Page 7</t>
  </si>
  <si>
    <t>1251-03</t>
  </si>
  <si>
    <t>SOFTWARE DIPLOMADO</t>
  </si>
  <si>
    <t>1251-591001</t>
  </si>
  <si>
    <t>A</t>
  </si>
  <si>
    <t>1260</t>
  </si>
  <si>
    <t>DEPRECIACIÓN, DETERIORO Y AMORTIZACIÓN ACUMULADA DE BIENES</t>
  </si>
  <si>
    <t>1263</t>
  </si>
  <si>
    <t>1270</t>
  </si>
  <si>
    <t>ACTIVOS DIFERIDOS</t>
  </si>
  <si>
    <t>1271</t>
  </si>
  <si>
    <t>1271-1</t>
  </si>
  <si>
    <t>1271-1-01</t>
  </si>
  <si>
    <t>Palacio Municipal</t>
  </si>
  <si>
    <t>1271-1-02</t>
  </si>
  <si>
    <t>2017/Faism064013</t>
  </si>
  <si>
    <t>1271-1-03</t>
  </si>
  <si>
    <t>Obra Repo</t>
  </si>
  <si>
    <t>1271-1-04</t>
  </si>
  <si>
    <t>Obra Focom</t>
  </si>
  <si>
    <t>2000</t>
  </si>
  <si>
    <t>PASIVO</t>
  </si>
  <si>
    <t>2100</t>
  </si>
  <si>
    <t>2110</t>
  </si>
  <si>
    <t>CUENTAS POR PAGAR A CORTO PLAZO</t>
  </si>
  <si>
    <t>2111</t>
  </si>
  <si>
    <t>2111-1</t>
  </si>
  <si>
    <t>Remuneración por pagar al Personal de carácter permanente a CP</t>
  </si>
  <si>
    <t>2111-1-01</t>
  </si>
  <si>
    <t>2111-1-111001</t>
  </si>
  <si>
    <t xml:space="preserve">Dietas </t>
  </si>
  <si>
    <t>2111-1-113001</t>
  </si>
  <si>
    <t>Sueldos</t>
  </si>
  <si>
    <t>2111-2</t>
  </si>
  <si>
    <t>Remuneración por pagar al Personal de carácter transitorio a CP</t>
  </si>
  <si>
    <t>2111-2-122001</t>
  </si>
  <si>
    <t xml:space="preserve">Sueldo Base a Personal Eventual </t>
  </si>
  <si>
    <t>2111-3</t>
  </si>
  <si>
    <t>Remuneraciones Adicionales y Especiales por Pagar a CP</t>
  </si>
  <si>
    <t>2111-3-132001</t>
  </si>
  <si>
    <t>Prima de Vacaciones y Dominical</t>
  </si>
  <si>
    <t>2111-3-134001</t>
  </si>
  <si>
    <t>Compensaciones</t>
  </si>
  <si>
    <t>2111-5</t>
  </si>
  <si>
    <t>Otras prestaciones sociales y económicas por pagar a CP</t>
  </si>
  <si>
    <t>2111-5-152001</t>
  </si>
  <si>
    <t>Indemnizaciones</t>
  </si>
  <si>
    <t>2111-5-154001</t>
  </si>
  <si>
    <t xml:space="preserve">Prestaciones establecidas por condiciones generales de trabajo </t>
  </si>
  <si>
    <t>2112</t>
  </si>
  <si>
    <t>2112-01</t>
  </si>
  <si>
    <t>Deu X Adqui de Bienes y Servicios</t>
  </si>
  <si>
    <t>2112-01-01</t>
  </si>
  <si>
    <t>2112-01-01-01</t>
  </si>
  <si>
    <t>Avila Pimentel Cecilia</t>
  </si>
  <si>
    <t>2112-01-01-02</t>
  </si>
  <si>
    <t>Eulogio Ceron Mejia</t>
  </si>
  <si>
    <t>2112-01-01-03</t>
  </si>
  <si>
    <t>Gomatex Sa de Cv</t>
  </si>
  <si>
    <t>2112-01-01-04</t>
  </si>
  <si>
    <t>Pedro Vargas Lopez</t>
  </si>
  <si>
    <t>2112-01-01-05</t>
  </si>
  <si>
    <t>Fofis</t>
  </si>
  <si>
    <t>2112-01-02</t>
  </si>
  <si>
    <t>2112-01-02-01</t>
  </si>
  <si>
    <t>Luis Alonso Barrera Cruz</t>
  </si>
  <si>
    <t>2112-01-02-02</t>
  </si>
  <si>
    <t>Ana Lilia Ballesteros Barrera</t>
  </si>
  <si>
    <t>2112-01-02-03</t>
  </si>
  <si>
    <t>Banorte</t>
  </si>
  <si>
    <t>2112-01-02-04</t>
  </si>
  <si>
    <t>Apoyos</t>
  </si>
  <si>
    <t>2112-01-02-05</t>
  </si>
  <si>
    <t>Proveedores Obra Emiliano Zapata</t>
  </si>
  <si>
    <t>Page 8</t>
  </si>
  <si>
    <t>2112-01-03</t>
  </si>
  <si>
    <t>2112-01-03-01</t>
  </si>
  <si>
    <t>JUAN MANUEL GARCIA ANDRES</t>
  </si>
  <si>
    <t>2112-01-03-02</t>
  </si>
  <si>
    <t>Vicente Atiliano Rodriguez Garcia</t>
  </si>
  <si>
    <t>2112-01-03-03</t>
  </si>
  <si>
    <t>MARTHA ALONSO GARCIA</t>
  </si>
  <si>
    <t>2112-01-03-04</t>
  </si>
  <si>
    <t>VICENTE ATILIANO RODRIGUEZ FARCIA</t>
  </si>
  <si>
    <t>2112-01-03-05</t>
  </si>
  <si>
    <t>MARIA DE LOS ANGELES ZAPATA PEREZ</t>
  </si>
  <si>
    <t>2112-01-03-06</t>
  </si>
  <si>
    <t>AYUDAS SOCIALES</t>
  </si>
  <si>
    <t>2112-01-03-07</t>
  </si>
  <si>
    <t>SUMINISTROS DE SERVICIOS BASICOS</t>
  </si>
  <si>
    <t>2112-01-03-08</t>
  </si>
  <si>
    <t>JUAN MANUEL ALVAREZ REYES</t>
  </si>
  <si>
    <t>2112-01-03-09</t>
  </si>
  <si>
    <t>BANCO MERCANTIL DEL NORTE SA INSTITUCION</t>
  </si>
  <si>
    <t>2112-01-03-10</t>
  </si>
  <si>
    <t>CADECO, S.A DE CV</t>
  </si>
  <si>
    <t>2112-01-03-11</t>
  </si>
  <si>
    <t>GOBIERNO DEL ESTADO DE HIDALGO</t>
  </si>
  <si>
    <t>2112-01-04</t>
  </si>
  <si>
    <t>ETIQUETADO 2019</t>
  </si>
  <si>
    <t>2112-01-04-01</t>
  </si>
  <si>
    <t>FORTAMUN</t>
  </si>
  <si>
    <t>2112-01-04-02</t>
  </si>
  <si>
    <t>FOMENTO</t>
  </si>
  <si>
    <t>2112-01-04-03</t>
  </si>
  <si>
    <t>FOFIS</t>
  </si>
  <si>
    <t>2112-01-04-04</t>
  </si>
  <si>
    <t>REPO</t>
  </si>
  <si>
    <t>2112-01-04-05</t>
  </si>
  <si>
    <t>DIF</t>
  </si>
  <si>
    <t>2112-01-05</t>
  </si>
  <si>
    <t>ETIQUETADO 2020</t>
  </si>
  <si>
    <t>2112-01-05-01</t>
  </si>
  <si>
    <t>2112-01-05-02</t>
  </si>
  <si>
    <t>2112-01-05-03</t>
  </si>
  <si>
    <t>FOGPA</t>
  </si>
  <si>
    <t>2112-01-05-04</t>
  </si>
  <si>
    <t>2112-01-05-05</t>
  </si>
  <si>
    <t>2112-01-05-06</t>
  </si>
  <si>
    <t>ISAN</t>
  </si>
  <si>
    <t>2112-01-05-07</t>
  </si>
  <si>
    <t>TABACOS</t>
  </si>
  <si>
    <t>2112-01-05-08</t>
  </si>
  <si>
    <t>CISAN</t>
  </si>
  <si>
    <t>2112-01-05-09</t>
  </si>
  <si>
    <t>FEIEF</t>
  </si>
  <si>
    <t>2112-01-05-10</t>
  </si>
  <si>
    <t>EXT FOFIS</t>
  </si>
  <si>
    <t>2112-01-05-11</t>
  </si>
  <si>
    <t>EXT FOMENTO</t>
  </si>
  <si>
    <t>2112-01-05-12</t>
  </si>
  <si>
    <t>EXT RENDIMIENTOS</t>
  </si>
  <si>
    <t>2112-01-05-13</t>
  </si>
  <si>
    <t>EXT FOGPA</t>
  </si>
  <si>
    <t>2112-1</t>
  </si>
  <si>
    <t>Deudas por Adquisición de Bienes y Contratación de Servicios por Pagar a CP</t>
  </si>
  <si>
    <t>2112-1-000002</t>
  </si>
  <si>
    <t>MUNICIPIO DE TEPETITLAN</t>
  </si>
  <si>
    <t>2112-1-000003</t>
  </si>
  <si>
    <t>CAMERINO BENITEZ ROJO</t>
  </si>
  <si>
    <t>2112-1-000004</t>
  </si>
  <si>
    <t>GENNY BEATRIZ DEL SOCORRO MENA AGUILAR</t>
  </si>
  <si>
    <t>2112-1-000005</t>
  </si>
  <si>
    <t>2112-1-000006</t>
  </si>
  <si>
    <t>BLANCA PATRICIA CERON MONTUFAR</t>
  </si>
  <si>
    <t>2112-1-000007</t>
  </si>
  <si>
    <t xml:space="preserve">ILICH HERNANDEZ JIMENEZ </t>
  </si>
  <si>
    <t>2112-1-000008</t>
  </si>
  <si>
    <t>MARIA MARTHA TREJO ALONSO</t>
  </si>
  <si>
    <t>2112-1-000009</t>
  </si>
  <si>
    <t>THANIA MAGALI GUERRERO CRUZ</t>
  </si>
  <si>
    <t>2112-1-000010</t>
  </si>
  <si>
    <t>MAQUINAS DIESEL SA DE CV</t>
  </si>
  <si>
    <t>2112-1-000011</t>
  </si>
  <si>
    <t>CADECO SA DE CV</t>
  </si>
  <si>
    <t>2112-1-000012</t>
  </si>
  <si>
    <t>MANOLO DE LA CRUZ ESCOBAR</t>
  </si>
  <si>
    <t>2112-1-000013</t>
  </si>
  <si>
    <t xml:space="preserve">ANA GABRIELA LIMON SOLIS </t>
  </si>
  <si>
    <t>2112-1-000014</t>
  </si>
  <si>
    <t xml:space="preserve">PETRA TORRES MARTINEZ </t>
  </si>
  <si>
    <t>2112-1-000015</t>
  </si>
  <si>
    <t>CERON HERRAMIENTAS DE HIDALGO SA DE CV</t>
  </si>
  <si>
    <t>Page 9</t>
  </si>
  <si>
    <t>2112-1-000016</t>
  </si>
  <si>
    <t xml:space="preserve">ALEJANDRO MENDOZA SANTILLAN </t>
  </si>
  <si>
    <t>2112-1-000017</t>
  </si>
  <si>
    <t>JORGE REYES MORENO</t>
  </si>
  <si>
    <t>2112-1-000018</t>
  </si>
  <si>
    <t>JORGE RIOS ARTEAGA</t>
  </si>
  <si>
    <t>2112-1-000019</t>
  </si>
  <si>
    <t xml:space="preserve">TERESA QUINTANA PEREZ </t>
  </si>
  <si>
    <t>2112-1-000020</t>
  </si>
  <si>
    <t xml:space="preserve">HERIBERTO GODOY HERNANDEZ </t>
  </si>
  <si>
    <t>2112-1-000022</t>
  </si>
  <si>
    <t>LUIS RODEA VENGABI</t>
  </si>
  <si>
    <t>2112-1-000023</t>
  </si>
  <si>
    <t xml:space="preserve">JUAN JOSE BARRERA SANCHEZ </t>
  </si>
  <si>
    <t>2112-1-000024</t>
  </si>
  <si>
    <t>JOSE ANTONIO PINEDA PACHECO</t>
  </si>
  <si>
    <t>2112-1-000025</t>
  </si>
  <si>
    <t>MARIA ACELA GONZALEZ CORNEJO</t>
  </si>
  <si>
    <t>2112-1-000026</t>
  </si>
  <si>
    <t>CERAMIK &amp; MORE SA DE CV</t>
  </si>
  <si>
    <t>2112-1-000027</t>
  </si>
  <si>
    <t>LLANTERA Y SERVICIO ANGELES SA DE CV</t>
  </si>
  <si>
    <t>2112-1-000028</t>
  </si>
  <si>
    <t xml:space="preserve">FILIBERTO REYES GONZALEZ </t>
  </si>
  <si>
    <t>2112-1-000029</t>
  </si>
  <si>
    <t>ROCIO HURTADO SANTIAGO</t>
  </si>
  <si>
    <t>2112-1-000030</t>
  </si>
  <si>
    <t>TELEFONOS DE MEXICO SA DE CV</t>
  </si>
  <si>
    <t>2112-1-000031</t>
  </si>
  <si>
    <t xml:space="preserve">CFE SUMINISTRADOR DE SERVICIOS BASICOS </t>
  </si>
  <si>
    <t>2112-1-000032</t>
  </si>
  <si>
    <t xml:space="preserve">WINGU NETWORKS SA DE CV </t>
  </si>
  <si>
    <t>2112-1-000033</t>
  </si>
  <si>
    <t>ESCOLAR, OFICINA Y TECNOLOGIA SA DE CV</t>
  </si>
  <si>
    <t>2112-1-000034</t>
  </si>
  <si>
    <t>Comercializadora y Suministros Emergen, S.A. de C.V.</t>
  </si>
  <si>
    <t>2112-1-000035</t>
  </si>
  <si>
    <t>ESTACIONES DE SERVICIO NARVAEZ S.A DE C.V</t>
  </si>
  <si>
    <t>2112-1-000036</t>
  </si>
  <si>
    <t>2112-1-000037</t>
  </si>
  <si>
    <t>BEATRIZ AMAYRANI GARCIA PEREZ</t>
  </si>
  <si>
    <t>2112-1-000038</t>
  </si>
  <si>
    <t>TECNOSILICATOS DE MEXICO SA DE CV</t>
  </si>
  <si>
    <t>2112-1-000039</t>
  </si>
  <si>
    <t>SANTIAGO CRUZ ORDOÑEZ</t>
  </si>
  <si>
    <t>2112-1-000040</t>
  </si>
  <si>
    <t>ABEL CHAVEZ VENTURA</t>
  </si>
  <si>
    <t>2112-1-000041</t>
  </si>
  <si>
    <t>ARLEQUIN ABARROTES S DE RL DE C.V</t>
  </si>
  <si>
    <t>2112-1-000042</t>
  </si>
  <si>
    <t xml:space="preserve">SANDRA EDITH MARTINEZ GUERRERO </t>
  </si>
  <si>
    <t>2112-1-000043</t>
  </si>
  <si>
    <t>TORIBIA PEREZ RAMIREZ</t>
  </si>
  <si>
    <t>2112-1-000044</t>
  </si>
  <si>
    <t>JOVITA BETRIZ SILVESTRE PEREZ</t>
  </si>
  <si>
    <t>2112-1-000045</t>
  </si>
  <si>
    <t>MARCELA CANASTU VENEGAS</t>
  </si>
  <si>
    <t>2112-1-000046</t>
  </si>
  <si>
    <t>VERONICA PAOLA DE LA CRUZ ORDOÑEZ</t>
  </si>
  <si>
    <t>2112-1-000047</t>
  </si>
  <si>
    <t>SERVICIOS COMERCIALES OURY SA DE CV</t>
  </si>
  <si>
    <t>2112-1-000048</t>
  </si>
  <si>
    <t>ROBERTO REYES BACA</t>
  </si>
  <si>
    <t>2112-1-000049</t>
  </si>
  <si>
    <t>ISAIAS VALENZUELA RODRIGUEZ</t>
  </si>
  <si>
    <t>2112-1-000050</t>
  </si>
  <si>
    <t>PIO V RAMON VACA BORGES</t>
  </si>
  <si>
    <t>2112-1-000051</t>
  </si>
  <si>
    <t>LUIS FRANCISCO GALVAN TAVERA</t>
  </si>
  <si>
    <t>2112-1-000052</t>
  </si>
  <si>
    <t>ERVIN DARINEL DE LA CRUZ MARTINEZ</t>
  </si>
  <si>
    <t>2112-1-000054</t>
  </si>
  <si>
    <t>SECRETARIA DE HACIENDA Y CREDITO PUBLICO</t>
  </si>
  <si>
    <t>2112-1-000055</t>
  </si>
  <si>
    <t>ISMAEL RODRIGUEZ TOVAR</t>
  </si>
  <si>
    <t>2112-1-000056</t>
  </si>
  <si>
    <t>PINGOL SA DE C.V</t>
  </si>
  <si>
    <t>2112-1-000057</t>
  </si>
  <si>
    <t>PROVEEDORA DE DIESEL TULA SA DE CV</t>
  </si>
  <si>
    <t>2112-1-000058</t>
  </si>
  <si>
    <t>OPTIMAL FIEL PRODUCTION SC</t>
  </si>
  <si>
    <t>2112-1-000059</t>
  </si>
  <si>
    <t>DULCE KAREN LOPEZ ENRIQUEZ</t>
  </si>
  <si>
    <t>2112-1-000060</t>
  </si>
  <si>
    <t>VICTOR HUGO DE LA CRUZ ORDOÑEZ</t>
  </si>
  <si>
    <t>2112-1-000061</t>
  </si>
  <si>
    <t>RAMA´S  SONS GROUP ENERGY SA DE CV</t>
  </si>
  <si>
    <t>2112-1-000062</t>
  </si>
  <si>
    <t>ANTONIO HIDALGO VILLAFRANCO</t>
  </si>
  <si>
    <t>2112-1-000063</t>
  </si>
  <si>
    <t>ALBERTO CONTRERAS SANTIAGO</t>
  </si>
  <si>
    <t>2112-1-000064</t>
  </si>
  <si>
    <t>SERVICIOS COMERCIALES NOTAX FORTHU SA DE CV</t>
  </si>
  <si>
    <t>2112-1-000065</t>
  </si>
  <si>
    <t>MARCO SORIA DIAZ</t>
  </si>
  <si>
    <t>Page 10</t>
  </si>
  <si>
    <t>2112-1-000066</t>
  </si>
  <si>
    <t>BLOND PRESTADORA DE SERVICIOS SC</t>
  </si>
  <si>
    <t>2112-1-000068</t>
  </si>
  <si>
    <t>ANTONIO LUGO VAZQUEZ</t>
  </si>
  <si>
    <t>2112-1-000069</t>
  </si>
  <si>
    <t xml:space="preserve">ALAN FRANCISCO GONZALEZ ARAGON </t>
  </si>
  <si>
    <t>2112-1-000070</t>
  </si>
  <si>
    <t>DEIBY OMAR SILVESTRE PEREZ</t>
  </si>
  <si>
    <t>2112-1-000071</t>
  </si>
  <si>
    <t>CRESCENCIANO LOPEZ CRUZ</t>
  </si>
  <si>
    <t>2112-1-000072</t>
  </si>
  <si>
    <t>CDI</t>
  </si>
  <si>
    <t>2112-1-000073</t>
  </si>
  <si>
    <t>JOSE GUADALUPE RODRIGUEZ CRUZ</t>
  </si>
  <si>
    <t>2112-1-000074</t>
  </si>
  <si>
    <t>SERVICIOS COMERCIALES ARTFORT SA DE CV</t>
  </si>
  <si>
    <t>2112-1-000075</t>
  </si>
  <si>
    <t>ARTURO SANCHEZ RIVERA</t>
  </si>
  <si>
    <t>2112-1-000076</t>
  </si>
  <si>
    <t>CARLOS MARIN GARCIA</t>
  </si>
  <si>
    <t>2112-1-000077</t>
  </si>
  <si>
    <t>ROBERTO JOSE MARTINEZ OLIVOS</t>
  </si>
  <si>
    <t>2112-1-000078</t>
  </si>
  <si>
    <t>CONSTRUCTORA COIXA SA DE CV</t>
  </si>
  <si>
    <t>2112-1-000079</t>
  </si>
  <si>
    <t>TOMAS ANGELES MARTINEZ</t>
  </si>
  <si>
    <t>2112-1-000080</t>
  </si>
  <si>
    <t>CARLOS MORALES VIZZUET</t>
  </si>
  <si>
    <t>2112-1-000081</t>
  </si>
  <si>
    <t>JEISON LUGO GONZACA</t>
  </si>
  <si>
    <t>2112-1-000082</t>
  </si>
  <si>
    <t>SECUONE DE MEXICO SA DE CV</t>
  </si>
  <si>
    <t>2112-1-000083</t>
  </si>
  <si>
    <t>GRUPO SVENSKA SA DE CV</t>
  </si>
  <si>
    <t>2112-1-000084</t>
  </si>
  <si>
    <t>ALMACENES ANFORA SA DE CV</t>
  </si>
  <si>
    <t>2112-1-000085</t>
  </si>
  <si>
    <t>ESTEFANA MARTINEZ RAMOS</t>
  </si>
  <si>
    <t>2112-1-000086</t>
  </si>
  <si>
    <t>CENTRO DE FORMACION PEDAGOGICA E INNOVACION EDUCATIVA A.C</t>
  </si>
  <si>
    <t>2112-1-000087</t>
  </si>
  <si>
    <t>JOSE RAMON ZEBADUA CRUZ</t>
  </si>
  <si>
    <t>2112-1-000088</t>
  </si>
  <si>
    <t>SECRETARIA DE LA DEFENSA NACIONAL</t>
  </si>
  <si>
    <t>2112-1-000089</t>
  </si>
  <si>
    <t>FILIMON PEREZ HERNANDEZ</t>
  </si>
  <si>
    <t>2112-1-000090</t>
  </si>
  <si>
    <t>ALBERTA LETICIA CONTRERAS CORONA</t>
  </si>
  <si>
    <t>2112-1-000091</t>
  </si>
  <si>
    <t xml:space="preserve">EDER MONTERRUBIO TALAMANTES </t>
  </si>
  <si>
    <t>2112-1-000092</t>
  </si>
  <si>
    <t>COMERCIALIZADORA KIKO´S  HIDALGO SA DE CV</t>
  </si>
  <si>
    <t>2112-1-000095</t>
  </si>
  <si>
    <t xml:space="preserve">LORENA LIZETH GARCIA RENDON </t>
  </si>
  <si>
    <t>2112-1-000097</t>
  </si>
  <si>
    <t>MARIO MARTINEZ TREJO</t>
  </si>
  <si>
    <t>2112-1-000098</t>
  </si>
  <si>
    <t>DIFALT SA DE CV</t>
  </si>
  <si>
    <t>2112-1-000100</t>
  </si>
  <si>
    <t>MARIA GUADALUPE GARCIA PEREZ</t>
  </si>
  <si>
    <t>2112-1-000101</t>
  </si>
  <si>
    <t>QUALITAS COMPAÑIA DE SEGUROS, S.A. DE C.V</t>
  </si>
  <si>
    <t>2112-1-000102</t>
  </si>
  <si>
    <t>HUGO SANTIAGO SANCHEZ</t>
  </si>
  <si>
    <t>2112-1-000103</t>
  </si>
  <si>
    <t>ALEJANDRO CRUZ CORNEJO</t>
  </si>
  <si>
    <t>2112-1-000104</t>
  </si>
  <si>
    <t>EMBOTELLADORA MEXICANA SA DE CV</t>
  </si>
  <si>
    <t>2112-1-000105</t>
  </si>
  <si>
    <t>MARIA CONCEPCION MORALES VIZSUETT</t>
  </si>
  <si>
    <t>2112-1-000106</t>
  </si>
  <si>
    <t>MARCO ANTONIO BAÑOS GUDIÑO</t>
  </si>
  <si>
    <t>2112-1-000107</t>
  </si>
  <si>
    <t>ACEROS SAN VICENTE SA DE CV</t>
  </si>
  <si>
    <t>2112-1-000108</t>
  </si>
  <si>
    <t>JEFTE AVIDAN CORTES LUNA</t>
  </si>
  <si>
    <t>2112-1-000109</t>
  </si>
  <si>
    <t>SERVICIOS COMERCIALES AMAZON MEXICO S DE RL DE CV</t>
  </si>
  <si>
    <t>2112-1-000110</t>
  </si>
  <si>
    <t>ALBERTO GUERRERO FRANCO</t>
  </si>
  <si>
    <t>2112-1-000111</t>
  </si>
  <si>
    <t>IVONNE GUERRERO CRUZ</t>
  </si>
  <si>
    <t>2112-1-000112</t>
  </si>
  <si>
    <t>LITHO FORMAS S.A DE C.V</t>
  </si>
  <si>
    <t>2112-1-000113</t>
  </si>
  <si>
    <t>SERGIO GUADALUPE MARTINEZ CASTILLO</t>
  </si>
  <si>
    <t>2112-1-000114</t>
  </si>
  <si>
    <t>EMILIO OLVERA MONROY</t>
  </si>
  <si>
    <t>2112-1-000115</t>
  </si>
  <si>
    <t>JOSE ANGEL HERNANDEZ</t>
  </si>
  <si>
    <t>2112-1-000116</t>
  </si>
  <si>
    <t>HIDROCARBUROS DE HIDALGO SA DE CV</t>
  </si>
  <si>
    <t>2112-1-000117</t>
  </si>
  <si>
    <t>MIGUEL ANGEL BENITEZ PACHECO</t>
  </si>
  <si>
    <t>Page 11</t>
  </si>
  <si>
    <t>2112-1-000118</t>
  </si>
  <si>
    <t>INFRA S.A. DE C.V</t>
  </si>
  <si>
    <t>2112-1-000119</t>
  </si>
  <si>
    <t>SUPER PAPELERA S.A DE C.V</t>
  </si>
  <si>
    <t>2112-1-000120</t>
  </si>
  <si>
    <t>MIGUEL ANGEL FLORES CORNEJO</t>
  </si>
  <si>
    <t>2112-1-000121</t>
  </si>
  <si>
    <t>DULCE ALONDRA SANTOS URIB</t>
  </si>
  <si>
    <t>2112-1-000122</t>
  </si>
  <si>
    <t>GOMATEX S.A DE C.V</t>
  </si>
  <si>
    <t>2112-1-000124</t>
  </si>
  <si>
    <t>EL PROVEEDOR DE HERRAMIENTAS SA DE CV</t>
  </si>
  <si>
    <t>2112-1-000125</t>
  </si>
  <si>
    <t>SINDICATO DE TRABAJADORES Y OPERADORES PERMISIONARIOS, TRANSPORTISTAS DE CARGA, PASAJEROS Y SERVICIOS MIXTOS, SIMILARES Y CONEXOS DE ESTADO DE HIDALGO C.T.M</t>
  </si>
  <si>
    <t>2112-1-000126</t>
  </si>
  <si>
    <t>JULIA ALONSO YAÑEZ</t>
  </si>
  <si>
    <t>2112-2</t>
  </si>
  <si>
    <t>Deudas por Adquisición de Bienes Inmuebles, Muebles e Intangibles por Pagar a CP</t>
  </si>
  <si>
    <t>2112-2-000021</t>
  </si>
  <si>
    <t xml:space="preserve">KAREN BETSABE DIAZ LOPEZ </t>
  </si>
  <si>
    <t>2112-2-000047</t>
  </si>
  <si>
    <t>2112-2-000053</t>
  </si>
  <si>
    <t>PEDRO GARCIA ORANTES</t>
  </si>
  <si>
    <t>2112-2-000064</t>
  </si>
  <si>
    <t>2112-2-000067</t>
  </si>
  <si>
    <t>INSTITUTO PARA EL DESARROLLO TECNICO DE LAS HACIENDAS PUBLICAS</t>
  </si>
  <si>
    <t>2112-2-000074</t>
  </si>
  <si>
    <t>2112-2-000099</t>
  </si>
  <si>
    <t>BLANCA ESTELA RIVA PALACIO GARCIA</t>
  </si>
  <si>
    <t>2113</t>
  </si>
  <si>
    <t>2113-000093</t>
  </si>
  <si>
    <t>CONSTRUCTORA Y COMERCIALIZADORA LEDCON SA DE CV</t>
  </si>
  <si>
    <t>2113-000094</t>
  </si>
  <si>
    <t>2113-000123</t>
  </si>
  <si>
    <t>REMACO SERVICIOS EMPRESARIALES S.A DE C.V</t>
  </si>
  <si>
    <t>2113-1</t>
  </si>
  <si>
    <t>Contrat x Ob Pub en Bienes d Dom Pub X P</t>
  </si>
  <si>
    <t>2113-1-01</t>
  </si>
  <si>
    <t>2113-1-01-01</t>
  </si>
  <si>
    <t>Contratista Presidencia</t>
  </si>
  <si>
    <t>2113-2</t>
  </si>
  <si>
    <t>Contra X Ob Pubs en Bienes Propios X Pag</t>
  </si>
  <si>
    <t>2113-614001</t>
  </si>
  <si>
    <t>2113-615001</t>
  </si>
  <si>
    <t>2115</t>
  </si>
  <si>
    <t>TRANSFERENCIAS OTORGADAS POR PAGAR A CORTO PLAZO</t>
  </si>
  <si>
    <t>2115-441001</t>
  </si>
  <si>
    <t>Ayudas sociales a personas</t>
  </si>
  <si>
    <t>2115-446001</t>
  </si>
  <si>
    <t>Ayudas sociales a cooperativas</t>
  </si>
  <si>
    <t>2115-447001</t>
  </si>
  <si>
    <t>Ayudas sociales a entidades de interés público</t>
  </si>
  <si>
    <t>2117</t>
  </si>
  <si>
    <t>2117-1</t>
  </si>
  <si>
    <t>Retenciones de Impuestos por Pagar a C.P</t>
  </si>
  <si>
    <t>2117-1-01</t>
  </si>
  <si>
    <t>I.S.P.T. F.U.P.O 2016</t>
  </si>
  <si>
    <t>2117-1-01-01</t>
  </si>
  <si>
    <t>Isr Fm2016</t>
  </si>
  <si>
    <t>2117-1-01-02</t>
  </si>
  <si>
    <t>Isr Fortamun 2016</t>
  </si>
  <si>
    <t>2117-1-02</t>
  </si>
  <si>
    <t>Retenciones Nomina</t>
  </si>
  <si>
    <t>2117-1-02-01</t>
  </si>
  <si>
    <t>ISR FOGPA</t>
  </si>
  <si>
    <t>2117-1-02-02</t>
  </si>
  <si>
    <t>ISR FORTAMUN</t>
  </si>
  <si>
    <t>2117-1-02-03</t>
  </si>
  <si>
    <t>ISR FOFIS</t>
  </si>
  <si>
    <t>2117-1-02-04</t>
  </si>
  <si>
    <t>RET ISR FONDO RET ISR</t>
  </si>
  <si>
    <t>2117-2</t>
  </si>
  <si>
    <t>Page 12</t>
  </si>
  <si>
    <t>2117-2-3</t>
  </si>
  <si>
    <t>Retenciones de ISR por Salarios</t>
  </si>
  <si>
    <t>2117-2-3-01</t>
  </si>
  <si>
    <t>Fondo General de Participaciones</t>
  </si>
  <si>
    <t>2117-2-3-02</t>
  </si>
  <si>
    <t>Fortamun</t>
  </si>
  <si>
    <t>2117-3</t>
  </si>
  <si>
    <t>Impuestos y Derechos por Pagar a C.P</t>
  </si>
  <si>
    <t>2117-4</t>
  </si>
  <si>
    <t>Otras Retenciones y Contribuciones por P</t>
  </si>
  <si>
    <t>2117-4-01</t>
  </si>
  <si>
    <t>Retenciones De Obras 5 Al Millar</t>
  </si>
  <si>
    <t>2117-4-01-01</t>
  </si>
  <si>
    <t>Retenciones De Obras 2016</t>
  </si>
  <si>
    <t>2117-4-01-02</t>
  </si>
  <si>
    <t>Retenciones De Obras 2017</t>
  </si>
  <si>
    <t>2117-4-01-03</t>
  </si>
  <si>
    <t>Retenciones De Obras 2018</t>
  </si>
  <si>
    <t>2117-4-01-04</t>
  </si>
  <si>
    <t>5 al Millar Retención Obra Pública Ejercicio 2021</t>
  </si>
  <si>
    <t>2117-4-02</t>
  </si>
  <si>
    <t>1% Ley de Hacienda Para Los Municipios</t>
  </si>
  <si>
    <t>2117-4-03</t>
  </si>
  <si>
    <t>Retencion de Obra Pública 1% Art. 157 LHPMEH</t>
  </si>
  <si>
    <t>2117-4-03-01</t>
  </si>
  <si>
    <t>1% Retención Obra Pública Ejercicio 2021</t>
  </si>
  <si>
    <t>2119</t>
  </si>
  <si>
    <t>2119-01</t>
  </si>
  <si>
    <t>Otras Ctas por Pagar a CP</t>
  </si>
  <si>
    <t>2119-01-01</t>
  </si>
  <si>
    <t>Aguinaldos X Pag</t>
  </si>
  <si>
    <t>2119-01-02</t>
  </si>
  <si>
    <t>Sueldos X Pag</t>
  </si>
  <si>
    <t>2119-01-03</t>
  </si>
  <si>
    <t>Miguel Alejandro Garcia Cruz</t>
  </si>
  <si>
    <t>2190</t>
  </si>
  <si>
    <t>2191</t>
  </si>
  <si>
    <t>INGRESOS POR CLASIFICAR</t>
  </si>
  <si>
    <t>2191-01</t>
  </si>
  <si>
    <t>RECURSOS PROPIOS 2021</t>
  </si>
  <si>
    <t>3000</t>
  </si>
  <si>
    <t>HACIENDA PÚBLICA/ PATRIMONIO</t>
  </si>
  <si>
    <t>3100</t>
  </si>
  <si>
    <t>HACIENDA PÚBLICA/PATRIMONIO CONTRIBUIDO</t>
  </si>
  <si>
    <t>3110</t>
  </si>
  <si>
    <t>3110-1</t>
  </si>
  <si>
    <t>Hacienda Publica / Patrimonio</t>
  </si>
  <si>
    <t>3200</t>
  </si>
  <si>
    <t>HACIENDA PÚBLICA /PATRIMONIO GENERADO</t>
  </si>
  <si>
    <t>3220</t>
  </si>
  <si>
    <t>RESULTADOS DE EJERCICIOS ANTERIORES</t>
  </si>
  <si>
    <t>3220-2015</t>
  </si>
  <si>
    <t>3220-2016</t>
  </si>
  <si>
    <t>3220-2017</t>
  </si>
  <si>
    <t>3220-2018</t>
  </si>
  <si>
    <t>3220-2019</t>
  </si>
  <si>
    <t>3220-2020</t>
  </si>
  <si>
    <t>Resultado de Ejercicios Anteriores 2020</t>
  </si>
  <si>
    <t>3230</t>
  </si>
  <si>
    <t>REVALÚOS</t>
  </si>
  <si>
    <t>3231</t>
  </si>
  <si>
    <t>REVALÚO DE BIENES INMUEBLES</t>
  </si>
  <si>
    <t>3231-1</t>
  </si>
  <si>
    <t>Fafm 2011</t>
  </si>
  <si>
    <t>4000</t>
  </si>
  <si>
    <t>INGRESOS Y OTROS BENEFICIOS</t>
  </si>
  <si>
    <t>4100</t>
  </si>
  <si>
    <t>INGRESOS DE GESTIÓN</t>
  </si>
  <si>
    <t>4110</t>
  </si>
  <si>
    <t>4111</t>
  </si>
  <si>
    <t>IMPUESTOS SOBRE LOS INGRESOS</t>
  </si>
  <si>
    <t>4111-3</t>
  </si>
  <si>
    <t>Impuesto a Comercios Ambulantes</t>
  </si>
  <si>
    <t>4112</t>
  </si>
  <si>
    <t>IMPUESTOS SOBRE EL PATRIMONIO</t>
  </si>
  <si>
    <t>4112-1</t>
  </si>
  <si>
    <t>Impuesto Predial Urbano</t>
  </si>
  <si>
    <t>4112-2</t>
  </si>
  <si>
    <t>Impuesto Predial Rustico</t>
  </si>
  <si>
    <t>4112-4</t>
  </si>
  <si>
    <t>Rezagos Predial</t>
  </si>
  <si>
    <t>4112-6</t>
  </si>
  <si>
    <t>Traslado de Dominio y Otras Operaciones con Bienes Inmuebles</t>
  </si>
  <si>
    <t>4140</t>
  </si>
  <si>
    <t>4143</t>
  </si>
  <si>
    <t>DERECHOS POR PRESTACIÓN DE SERVICIOS</t>
  </si>
  <si>
    <t>Page 13</t>
  </si>
  <si>
    <t>4143-02</t>
  </si>
  <si>
    <t>Derechos por Uso de Rastro, Guarda y Matanza de Ganado, Transporte e Inspeccion Sanitaria, Revision de Fierros para Marcar Ganado y Magueyes</t>
  </si>
  <si>
    <t>4143-1</t>
  </si>
  <si>
    <t>Agua Potable, Drenaje y Alcantarillado</t>
  </si>
  <si>
    <t>4143-1-01</t>
  </si>
  <si>
    <t>Agua Potable</t>
  </si>
  <si>
    <t>4143-1-02</t>
  </si>
  <si>
    <t>Rezagos Agua Potable</t>
  </si>
  <si>
    <t>4143-1-03</t>
  </si>
  <si>
    <t>Drenaje y Alcantarillado</t>
  </si>
  <si>
    <t>4143-1-04</t>
  </si>
  <si>
    <t>Contratos de Agua Potable</t>
  </si>
  <si>
    <t>4143-12</t>
  </si>
  <si>
    <t>Derecho por Realizacion y Expedicion de Avaluos Catastrales</t>
  </si>
  <si>
    <t>4143-14</t>
  </si>
  <si>
    <t>Otros Derechos por Servicios Relacionados con el Desarrollo Urbano</t>
  </si>
  <si>
    <t>4143-16</t>
  </si>
  <si>
    <t>Derechos por la Participacion en Concursos, Licitaciones y Ejecucion de Obra Publica (Supervision de Obra Publica 1%)</t>
  </si>
  <si>
    <t>4143-17</t>
  </si>
  <si>
    <t>Derechos por Expedicion de Dictamen de Impacto Ambiental y Otros Servicios en Materia Ecologica</t>
  </si>
  <si>
    <t>4143-19</t>
  </si>
  <si>
    <t>Derechos por Servicios Prestados en Materia de Seguridad Publica y Transito</t>
  </si>
  <si>
    <t>4143-2</t>
  </si>
  <si>
    <t>4143-21</t>
  </si>
  <si>
    <t>Unidad Basica de Rehabilitacion</t>
  </si>
  <si>
    <t>4143-3</t>
  </si>
  <si>
    <t>Servicio y Uso de Panteones</t>
  </si>
  <si>
    <t>4143-5</t>
  </si>
  <si>
    <t>Derecho por Registro Familiar</t>
  </si>
  <si>
    <t>4143-6</t>
  </si>
  <si>
    <t>Derecho por Servicios de Certificaciones, Legalizaciones y Expedicion de Copia Certificadas</t>
  </si>
  <si>
    <t>4143-7</t>
  </si>
  <si>
    <t>Derechos por Servicios de Expedicion y Renovacion de Placa de Funcionamiento de Establecimientos Comerciales e Industriales</t>
  </si>
  <si>
    <t>4150</t>
  </si>
  <si>
    <t>4151</t>
  </si>
  <si>
    <t>4151-3</t>
  </si>
  <si>
    <t>Expedicion en Copia Simple o Certificada o Reproduccion de la Informacion en Dispositivos de Almacenamiento, Derivado del Ejercicio del Derecho de Acceso a la Informacion</t>
  </si>
  <si>
    <t>4151-4</t>
  </si>
  <si>
    <t>Asistencia Social</t>
  </si>
  <si>
    <t>4151-5</t>
  </si>
  <si>
    <t>Explotacion o Enajenacion de Cualquier Naturaleza de los Bienes Propiedad del Municipio</t>
  </si>
  <si>
    <t>4151-7</t>
  </si>
  <si>
    <t>Intereses Generados en Estado de Cuenta Bancaria</t>
  </si>
  <si>
    <t>4151-7-01</t>
  </si>
  <si>
    <t>4151-7-02</t>
  </si>
  <si>
    <t>4151-7-03</t>
  </si>
  <si>
    <t>Impuesto Sobre Automoviles Nuevos</t>
  </si>
  <si>
    <t>4151-7-04</t>
  </si>
  <si>
    <t>Impuesto Especial Sobre Produccion y Servicios</t>
  </si>
  <si>
    <t>4151-7-05</t>
  </si>
  <si>
    <t>Insentivos a la Venta Final de Gasolinas y Diesel</t>
  </si>
  <si>
    <t>4151-7-06</t>
  </si>
  <si>
    <t>Fondo de Fomento Municipal</t>
  </si>
  <si>
    <t>4151-7-07</t>
  </si>
  <si>
    <t>Fondo de Compesacion del Impuesto Sobre Automoviles Nuevos</t>
  </si>
  <si>
    <t>4151-7-08</t>
  </si>
  <si>
    <t>Fondo de Fiscalizacion y Recaudacion</t>
  </si>
  <si>
    <t>4151-7-09</t>
  </si>
  <si>
    <t>Fondo de Aportaciones para la Infraestructura Social Municipal</t>
  </si>
  <si>
    <t>4151-7-10</t>
  </si>
  <si>
    <t>Fondo de Aportaciones para el Fortalecimiento de los Municipios</t>
  </si>
  <si>
    <t>4151-7-11</t>
  </si>
  <si>
    <t>Impuesto Sobre la Renta Participable</t>
  </si>
  <si>
    <t>4160</t>
  </si>
  <si>
    <t>4162</t>
  </si>
  <si>
    <t>MULTAS</t>
  </si>
  <si>
    <t>Page 14</t>
  </si>
  <si>
    <t>4162-1</t>
  </si>
  <si>
    <t>Multas Impuestas a los Infractores de los Reglamentos Administrativos por Bando de Policia</t>
  </si>
  <si>
    <t>4162-2</t>
  </si>
  <si>
    <t>Multas Federales no Fiscales</t>
  </si>
  <si>
    <t>4169</t>
  </si>
  <si>
    <t>OTROS APROVECHAMIENTOS</t>
  </si>
  <si>
    <t>4169-1</t>
  </si>
  <si>
    <t>Recargos</t>
  </si>
  <si>
    <t>4169-1-01</t>
  </si>
  <si>
    <t>Recargos Predial</t>
  </si>
  <si>
    <t>4169-1-02</t>
  </si>
  <si>
    <t>Recargos Agua Potable</t>
  </si>
  <si>
    <t>4169-3</t>
  </si>
  <si>
    <t>Gastos de Operacion</t>
  </si>
  <si>
    <t>4200</t>
  </si>
  <si>
    <t>PARTICIPACIONES, APORTACIONES, CONVENIOS, INCENTIVOS DERIVADOS DE LA COLABORACIÓN FISCAL, FONDOS DISTINTOS DE APORTACIONES, TRANSFERENCIAS, ASIGNACIONES, SUBSIDIOS Y SUBVENCIONES, Y PENSIONES Y JUBILACIONES</t>
  </si>
  <si>
    <t>4210</t>
  </si>
  <si>
    <t>PARTICIPACIONES, APORTACIONES, CONVENIOS, INCENTIVOS DERIVADOS DE LA COLABORACIÓN FISCAL Y FONDOS DISTINTOS DE APORTACIONES</t>
  </si>
  <si>
    <t>4211</t>
  </si>
  <si>
    <t>4211-1</t>
  </si>
  <si>
    <t>4211-2</t>
  </si>
  <si>
    <t>4211-3</t>
  </si>
  <si>
    <t>4211-4</t>
  </si>
  <si>
    <t>4211-5</t>
  </si>
  <si>
    <t>4211-6</t>
  </si>
  <si>
    <t>Fondo de Compensacion del Impuesto sobre Automoviles Nuevos</t>
  </si>
  <si>
    <t>4211-7</t>
  </si>
  <si>
    <t>4211-8</t>
  </si>
  <si>
    <t>ISR Participable</t>
  </si>
  <si>
    <t>4211-9</t>
  </si>
  <si>
    <t>Fondo de Estabilizacion de los Ingresos de las Entidades Federativas</t>
  </si>
  <si>
    <t>4212</t>
  </si>
  <si>
    <t>4212-1</t>
  </si>
  <si>
    <t>4212-2</t>
  </si>
  <si>
    <t>Fondo de Aportaciones para el Fortalecimiento de los Municipio</t>
  </si>
  <si>
    <t>5000</t>
  </si>
  <si>
    <t>GASTOS Y OTRAS PÉRDIDAS</t>
  </si>
  <si>
    <t>5100</t>
  </si>
  <si>
    <t>5110</t>
  </si>
  <si>
    <t>5111</t>
  </si>
  <si>
    <t>REMUNERACIONES AL PERSONAL DE CARÁCTER PERMANENTE</t>
  </si>
  <si>
    <t>5111-111001</t>
  </si>
  <si>
    <t>5111-113001</t>
  </si>
  <si>
    <t>5112</t>
  </si>
  <si>
    <t>REMUNERACIONES AL PERSONAL DE CARÁCTER TRANSITORIO</t>
  </si>
  <si>
    <t>5112-122001</t>
  </si>
  <si>
    <t>5113</t>
  </si>
  <si>
    <t>REMUNERACIONES ADICIONALES Y ESPECIALES</t>
  </si>
  <si>
    <t>5113-132001</t>
  </si>
  <si>
    <t>5113-134001</t>
  </si>
  <si>
    <t>5115</t>
  </si>
  <si>
    <t>OTRAS PRESTACIONES SOCIALES Y ECONÓMICAS</t>
  </si>
  <si>
    <t>5115-152001</t>
  </si>
  <si>
    <t>5115-154001</t>
  </si>
  <si>
    <t>5120</t>
  </si>
  <si>
    <t>MATERIALES Y SUMINISTROS</t>
  </si>
  <si>
    <t>5121</t>
  </si>
  <si>
    <t>MATERIALES DE ADMINISTRACIÓN, EMISIÓN DE DOCUMENTOS Y ARTÍCULOS OFICIALES</t>
  </si>
  <si>
    <t>Page 15</t>
  </si>
  <si>
    <t>5121-211001</t>
  </si>
  <si>
    <t>Material de Oficina</t>
  </si>
  <si>
    <t>5121-214001</t>
  </si>
  <si>
    <t>Material para Bienes Informáticos</t>
  </si>
  <si>
    <t>5121-215001</t>
  </si>
  <si>
    <t>Suscripciones a Publicaciones y Periódicos</t>
  </si>
  <si>
    <t>5121-216001</t>
  </si>
  <si>
    <t>Material de Limpieza</t>
  </si>
  <si>
    <t>5121-218001</t>
  </si>
  <si>
    <t>Placas de circulación vehicular</t>
  </si>
  <si>
    <t>5121-218002</t>
  </si>
  <si>
    <t>Materiales para el registro e identificación de personas</t>
  </si>
  <si>
    <t>5122</t>
  </si>
  <si>
    <t>ALIMENTOS Y UTENSILIOS</t>
  </si>
  <si>
    <t>5122-221001</t>
  </si>
  <si>
    <t>Alimentación de Personas</t>
  </si>
  <si>
    <t>5122-223001</t>
  </si>
  <si>
    <t>Utensilios para el Servicio de Alimentación</t>
  </si>
  <si>
    <t>5124</t>
  </si>
  <si>
    <t>MATERIALES Y ARTÍCULOS DE CONSTRUCCIÓN Y DE REPARACIÓN</t>
  </si>
  <si>
    <t>5124-241001</t>
  </si>
  <si>
    <t>Productos minerales no metálicos</t>
  </si>
  <si>
    <t>5124-242001</t>
  </si>
  <si>
    <t>Cemento y productos de concreto</t>
  </si>
  <si>
    <t>5124-244001</t>
  </si>
  <si>
    <t>Madera y productos de madera</t>
  </si>
  <si>
    <t>5124-245001</t>
  </si>
  <si>
    <t>Vidrio y productos de vidrio</t>
  </si>
  <si>
    <t>5124-246001</t>
  </si>
  <si>
    <t>Material Eléctrico</t>
  </si>
  <si>
    <t>5124-247001</t>
  </si>
  <si>
    <t>Artículos metálicos para la construcción</t>
  </si>
  <si>
    <t>5124-248001</t>
  </si>
  <si>
    <t>Materiales complementarios</t>
  </si>
  <si>
    <t>5124-249001</t>
  </si>
  <si>
    <t>Otros materiales y artículos de construcción y reparación</t>
  </si>
  <si>
    <t>5125</t>
  </si>
  <si>
    <t>PRODUCTOS QUÍMICOS, FARMACÉUTICOS Y DE LABORATORIO</t>
  </si>
  <si>
    <t>5125-253001</t>
  </si>
  <si>
    <t>Medicinas y Productos Farmacéuticos</t>
  </si>
  <si>
    <t>5125-254001</t>
  </si>
  <si>
    <t>Materiales y Suministros Médicos</t>
  </si>
  <si>
    <t>5125-256001</t>
  </si>
  <si>
    <t>Fibras sintéticas, hules, plásticos y derivados</t>
  </si>
  <si>
    <t>5125-259001</t>
  </si>
  <si>
    <t>Otros productos químicos</t>
  </si>
  <si>
    <t>5126</t>
  </si>
  <si>
    <t>COMBUSTIBLES, LUBRICANTES Y ADITIVOS</t>
  </si>
  <si>
    <t>5126-261001</t>
  </si>
  <si>
    <t>Combustibles y Lubricantes vehículos y equipos terrestres</t>
  </si>
  <si>
    <t>5127</t>
  </si>
  <si>
    <t>VESTUARIO, BLANCOS, PRENDAS DE PROTECCIÓN Y ARTÍCULOS DEPORTIVOS</t>
  </si>
  <si>
    <t>5127-271001</t>
  </si>
  <si>
    <t>Vestuario, Uniformes</t>
  </si>
  <si>
    <t>5127-272001</t>
  </si>
  <si>
    <t>Prendas de Protección</t>
  </si>
  <si>
    <t>5127-274001</t>
  </si>
  <si>
    <t>Productos textiles</t>
  </si>
  <si>
    <t>5129</t>
  </si>
  <si>
    <t>HERRAMIENTAS, REFACCIONES Y ACCESORIOS MENORES</t>
  </si>
  <si>
    <t>5129-291001</t>
  </si>
  <si>
    <t>Herramientas Menores</t>
  </si>
  <si>
    <t>5129-296001</t>
  </si>
  <si>
    <t>Refacciones</t>
  </si>
  <si>
    <t>5129-298001</t>
  </si>
  <si>
    <t>Refacciones y accesorios menores de maquinaria y otros equipos</t>
  </si>
  <si>
    <t>5129-299001</t>
  </si>
  <si>
    <t>Refacciones y accesorios menores otros bienes muebles</t>
  </si>
  <si>
    <t>5130</t>
  </si>
  <si>
    <t>SERVICIOS GENERALES</t>
  </si>
  <si>
    <t>5131</t>
  </si>
  <si>
    <t>SERVICIOS BÁSICOS</t>
  </si>
  <si>
    <t>5131-311001</t>
  </si>
  <si>
    <t xml:space="preserve">Servicio de Energía Eléctrica </t>
  </si>
  <si>
    <t>5131-312001</t>
  </si>
  <si>
    <t>Gas</t>
  </si>
  <si>
    <t>5131-315001</t>
  </si>
  <si>
    <t>Servicio de Telefonía Celular</t>
  </si>
  <si>
    <t>5131-317001</t>
  </si>
  <si>
    <t xml:space="preserve">Servicios de Conducción de Señales Analógicas y Digitales </t>
  </si>
  <si>
    <t>5132</t>
  </si>
  <si>
    <t>SERVICIOS DE ARRENDAMIENTO</t>
  </si>
  <si>
    <t>5132-322001</t>
  </si>
  <si>
    <t>Arrendamiento de edificios</t>
  </si>
  <si>
    <t>5132-323002</t>
  </si>
  <si>
    <t>Arrendamiento de Equipo de Fotocopiado</t>
  </si>
  <si>
    <t>5132-326001</t>
  </si>
  <si>
    <t>Arrendamiento de Maquinaria y Equipo</t>
  </si>
  <si>
    <t>5132-329001</t>
  </si>
  <si>
    <t>Otros arrendamientos</t>
  </si>
  <si>
    <t>Page 16</t>
  </si>
  <si>
    <t>5133</t>
  </si>
  <si>
    <t>SERVICIOS PROFESIONALES, CIENTÍFICOS Y TÉCNICOS Y OTROS SERVICIOS</t>
  </si>
  <si>
    <t>5133-333001</t>
  </si>
  <si>
    <t>Servicios de consultoría administrativa, tecnica y otros servicios</t>
  </si>
  <si>
    <t>5133-339003</t>
  </si>
  <si>
    <t>Prestación de Servicios Profesionales</t>
  </si>
  <si>
    <t>5134</t>
  </si>
  <si>
    <t>SERVICIOS FINANCIEROS, BANCARIOS Y COMERCIALES</t>
  </si>
  <si>
    <t>5134-345001</t>
  </si>
  <si>
    <t>Seguros</t>
  </si>
  <si>
    <t>5135</t>
  </si>
  <si>
    <t>SERVICIOS DE INSTALACIÓN, REPARACIÓN, MANTENIMIENTO Y CONSERVACIÓN</t>
  </si>
  <si>
    <t>5135-351001</t>
  </si>
  <si>
    <t>Conservación y mantenimiento menor de inmuebles</t>
  </si>
  <si>
    <t>5135-353001</t>
  </si>
  <si>
    <t>Mantenimiento de bienes informáticos</t>
  </si>
  <si>
    <t>5135-355001</t>
  </si>
  <si>
    <t xml:space="preserve">Mantenimiento de Vehículos </t>
  </si>
  <si>
    <t>5135-357001</t>
  </si>
  <si>
    <t>Mantenimiento de Maquinaria y Equipo</t>
  </si>
  <si>
    <t>5135-358001</t>
  </si>
  <si>
    <t>Servicio de Lavandería Limpieza y Fumigación</t>
  </si>
  <si>
    <t>5136</t>
  </si>
  <si>
    <t>SERVICIOS DE COMUNICACIÓN SOCIAL Y PUBLICIDAD</t>
  </si>
  <si>
    <t>5136-361001</t>
  </si>
  <si>
    <t>Difusión de programas y actividades gubernamentales</t>
  </si>
  <si>
    <t>5136-362001</t>
  </si>
  <si>
    <t>Difusión por radio, televisión y otros medios de mensajes comerciales para promover la venta de bienes o servicios</t>
  </si>
  <si>
    <t>5137</t>
  </si>
  <si>
    <t>SERVICIOS DE TRASLADO Y VIÁTICOS</t>
  </si>
  <si>
    <t>5137-375001</t>
  </si>
  <si>
    <t>Viáticos en el país</t>
  </si>
  <si>
    <t>5138</t>
  </si>
  <si>
    <t>SERVICIOS OFICIALES</t>
  </si>
  <si>
    <t>5138-382001</t>
  </si>
  <si>
    <t>Gastos de orden social</t>
  </si>
  <si>
    <t>5139</t>
  </si>
  <si>
    <t>OTROS SERVICIOS GENERALES</t>
  </si>
  <si>
    <t>5139-392005</t>
  </si>
  <si>
    <t>Pago de otros impuestos</t>
  </si>
  <si>
    <t>5139-395001</t>
  </si>
  <si>
    <t>Penas, multas, accesorios y actualizaciones</t>
  </si>
  <si>
    <t>5200</t>
  </si>
  <si>
    <t>5240</t>
  </si>
  <si>
    <t>5241</t>
  </si>
  <si>
    <t>AYUDAS SOCIALES A PERSONAS</t>
  </si>
  <si>
    <t>5241-441001</t>
  </si>
  <si>
    <t>5243</t>
  </si>
  <si>
    <t>AYUDAS SOCIALES A INSTITUCIONES</t>
  </si>
  <si>
    <t>5243-446001</t>
  </si>
  <si>
    <t>5243-447001</t>
  </si>
  <si>
    <t>Sumas =&gt;</t>
  </si>
  <si>
    <t>Page 17</t>
  </si>
  <si>
    <t>Depreciación Acumulada de Mobiliario y Equipo de Administración</t>
  </si>
  <si>
    <t>Depreciación Acumulada de Mobiliario y Equipo Educacional y Recreativo</t>
  </si>
  <si>
    <t>Depreciación Acumulada de Muebles Excepto de Oficina y Estanteria.</t>
  </si>
  <si>
    <t>Depreciacion Acumulada de Vehiculos y Equipo de Transporte</t>
  </si>
  <si>
    <t>Depreciación Acumulada de Equipo de Computo y de Tecnologias de la Información</t>
  </si>
  <si>
    <t>Depreciación Acumulada de Maquinaria, Otros Equipos y Herramientas</t>
  </si>
  <si>
    <t>1263-3</t>
  </si>
  <si>
    <t>1263-5</t>
  </si>
  <si>
    <t>2.13. Obra Pública en Bienes Propios</t>
  </si>
  <si>
    <t>2.1 MATERIAS PRIMAS Y MATERIALES DE PRODUCCIÓN Y COMERCIALIZACIÓN</t>
  </si>
  <si>
    <t>2.2 MATERIALES Y SUMINISTROS</t>
  </si>
  <si>
    <t>2.5 Equipo e instrumental médico y de laboratorio</t>
  </si>
  <si>
    <t>2.7 Equipo de defensa y seguridad</t>
  </si>
  <si>
    <t>2.8 Maquinaria, otros equipos y herramientas</t>
  </si>
  <si>
    <t>2.9 Activos Biológicos</t>
  </si>
  <si>
    <t>2.10 Bienes inmuebles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</si>
  <si>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</si>
  <si>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</si>
  <si>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</si>
  <si>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</si>
  <si>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</si>
  <si>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</si>
  <si>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</si>
  <si>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2.21 OTROS EGRESOS PRESUPUESTARIOS NO CONTABLES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</si>
  <si>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</si>
  <si>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</si>
  <si>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</si>
  <si>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</si>
  <si>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</si>
  <si>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PRESUPUESTARIOS</t>
  </si>
  <si>
    <t>EJERCICIO FISCAL 2022</t>
  </si>
  <si>
    <t>DEPÓSITOS DE FONDOS DE TERCEROS EN GARANTÍA Y/O ADMINISTRACIÓN (CFE SUMINISTRADORA DE SERVICIOS BASICOS)</t>
  </si>
  <si>
    <t>Actualización: Al 31 de Marzo del 2022 se actualizo el Manual de Contabilidad Gubernamental.</t>
  </si>
  <si>
    <t>CONVENIOS</t>
  </si>
  <si>
    <t>ING. MARIANE HERNANDEZ SANTIAGO</t>
  </si>
  <si>
    <t>Patrimonio de organismos descentralizados de control   presupuestario directo, según corresponda.</t>
  </si>
  <si>
    <t>DEPRECIACIÓN DE BIENES MUEBLES</t>
  </si>
  <si>
    <t>Representa el monto de efectivo disponible depositado en Estado de Cuenta Bancario incluye todas las Fuentes de Financiamiento como Participaciones y Aportaciones de los Ejercicios Fiscales 2022 y 2023.</t>
  </si>
  <si>
    <t>EJERCICIO FISCAL 2023</t>
  </si>
  <si>
    <t>Las Depreciaciones de Ejercicios Fiscales Anteriores se realizará de manera semestral en el mes de Julio del Ejercicio Fiscal 2023.</t>
  </si>
  <si>
    <t>Con el objeto de brindar informacion clara y oportuna a la ciudadania asi como a las diferentes dependencias de gobierno e instancias fiscalizadoras se realizan las Notas a los Estados Financieros, para precisar puntos relevantes y conocer de manera mas particular el panorama económico y presupuestal que tuvo el Municipio de Tepetitlan durante el Primer Trimestre del Ejercicio Fiscal 2023, lo cual dio lugar a la toma de decisiones del periodo y los cuales fueron considerados para el ejercicio y destino del Presupuesto de Egresos del ejercicio en mencion.
Asi mismo le comento que el Municipio de Tepetitlan busca de manera progresiva el alcance del Plan Municipal de Desarrollo a traves de sus ejes rectores y adecuandose siempre a los recursos disponibles y a la gestion oportuna de recursos.</t>
  </si>
  <si>
    <t xml:space="preserve">El Municipio de Tepetitlan da cumplimiento al articulo 115 de la Constitucion Politica de los Estados Unidos Mexicanos, cuyo objeto principal es la prestación de Servicios Publicos como Registro Civil, Obra Publica, Desarrollo Agropecuario y Social, Agua Potable, Drenaje y Alcantarillado, Mismo que tiene su Domicilio Fiscal en Plaza de la Constitucion S/N, Colonia Centro Municipio de Tepetitlan. 
Ademas de que al ser una Persona Moral sin Fines de Lucro debidamente registrada tiene Obligaciones Fiscales referentes al Impuesto Sobre la Renta e Impuesto al Valor Agregado.
Está debidamente representado por el Ing. Elias Castillo Martinez  en su carácter de Presidente Municipal Constitucional, la H. Asamblea, asi como por las diferentes áreas que integran el Ayuntamiento autorizadas dentro del Organigrama del Ejercicio Fiscal 2023. </t>
  </si>
  <si>
    <t>Ejercicio fiscal: 2023</t>
  </si>
  <si>
    <t>Participaciones, Aportaciones y Convenios</t>
  </si>
  <si>
    <t>EQUIPO E INSTRUMENTAL MÉDICO Y DE LABORATORIO</t>
  </si>
  <si>
    <t>MUNICIPIO DE TEPETITLAN, HGO
NOTAS A LOS ESTADOS FINANCIEROS
AL 30 DE ABRIL DEL EJERCICIO FISCAL 2023</t>
  </si>
  <si>
    <t xml:space="preserve">El Municipio de Tepetitlan al 30 de Abril del Ejercicio Fiscal 2023 no cuenta con Inversiones Financieras de Corto y/o Largo Plazo, asi como tampoco Fondos de Afectación Específica por lo cual no se presentan saldos a detallar. </t>
  </si>
  <si>
    <t xml:space="preserve">Al 30 de Abril del Ejercicio Fiscal 2023 el Municipio de Tepetitlan no cuenta con saldos correspondientes a las cuentas de Deudores Diversos a Corto Plazo. </t>
  </si>
  <si>
    <t>Al 30 de Abril del Ejercicio Fiscal 2023 el Municipio de Tepetitlan conto con un Donativo en Especie de Combustible Magna donado por Petroleos Mexicanos (PEMEX) de acuerdo al contrato de Donacion con numero de Acuerdo DCAS/4103/2022 FICHA GRS/DE/025/2022. El cual se registro en la partida contable acumulativa 1151: ALMACÉN DE MATERIALES Y SUMINISTROS DE CONSUMO y partida especifica 1151-5-01 Combustibles, Lubricantes y Aditivos.</t>
  </si>
  <si>
    <t>Referente a la Partida de Inversiones Financieras al 30 de Abril del 2023 el Municipio de Tepetitlan No Cuenta con Fideicomisos, Participaciones, Aportaciones de Capital o alguna otra Inversión Financiera, por lo cual no se cuenta con saldo en estas partidas.</t>
  </si>
  <si>
    <t>3252-01-01</t>
  </si>
  <si>
    <t>Depreciacion Acumulada de Mobiliario y Equipo de Administración</t>
  </si>
  <si>
    <t>3252-01-02</t>
  </si>
  <si>
    <t>Depreciacion Acumulada de Mobiliario y Equipo Educacional y Recreativo</t>
  </si>
  <si>
    <t>3252-01-03</t>
  </si>
  <si>
    <t>Depreciacion Acumulada Muebles Excepto de Oficina y Estanteria</t>
  </si>
  <si>
    <t>3252-01-04</t>
  </si>
  <si>
    <t>3252-01-05</t>
  </si>
  <si>
    <t>Depreciacion Acumulada Equipo de Computo y de Tecnologías de la Informacion</t>
  </si>
  <si>
    <t>Al 30 de Abril del 2023 le comento que el Municipio de Tepetitlan no cuenta con saldo en la partida de Estimaciones y Deterioros.</t>
  </si>
  <si>
    <t>Al 30 de Abril del 2023 el Municipio de Tepetitlan no cuenta con saldo en las Partidas de Pasivo no Circulante.</t>
  </si>
  <si>
    <t xml:space="preserve">Al 30 de Abril del 2023 el Municipio de Tepetitlan cuenta con saldo en las partidas: 
</t>
  </si>
  <si>
    <t>El Municipio de Tepetitlan al 30 de Abril del Ejercicio Fiscal 2023 cuenta con las siguientes erogaciones:</t>
  </si>
  <si>
    <t>Respecto al Saldo del Patrimonio Contribuido le informo que al 30 de Abril del 2023 se cuenta con un saldo de $11,213,402.32.</t>
  </si>
  <si>
    <t>Se informa que al 30 de Abril del 2023 únicamente se generaron modificaciones al patrimonio generado derivado al Resultado del Ejercicio 2022 (Ahorro) por un importe de $18,062,746.94, asi como por las Variaciones de la Hacienda Publica / Patrimonio Generado Neto de 2022.</t>
  </si>
  <si>
    <t>Al 30 de Abril del Ejercicio Fiscal 2023 El Municipio de Tepetitlan cuenta con Saldo en la Partida de Bancos y Efectivo por un importe de $13,351,704.11 correspondiente al Ejercicio Fiscal 2023 y Anteriores.</t>
  </si>
  <si>
    <t>En esta Conciliacion de Ingresos Presupuestarios y Contables no tuvo ninguna variación por tal motivo se reflejan saldos de conformidad al Estado de Actividades al 30 de Abril del 2023.</t>
  </si>
  <si>
    <t>En esta Conciliacion de Egresos Presupuestarios y Gastos Contables al 30 de Abril del 2023 si genero variaciones de saldo por la adquisicion de Bienes Muebles.</t>
  </si>
  <si>
    <t>El Municipio de Tepetitlan No cuenta con Saldo en las Cuentas de Orden Contables y Presupuestarias por tal motivo se presenta en ceros los informes de estas Notas al 30 de Abril del Ejercicio Fiscal 2023.</t>
  </si>
  <si>
    <t xml:space="preserve">El Municipio de Tepetitlan al inicio del ejercicio fiscal 2023 tenia presupuestada una Ley de Ingresos Modificada por un importe de $65,560,336.12. Recaudando al 30 de Abril del 2023 un importe de $24,076,337.65, lo cual permitio cubrir los gastos corrientes y de capital que se tenian considerados en el Presupuesto de Egresos 2023. </t>
  </si>
  <si>
    <t xml:space="preserve">El Municipio de Tepetitlan al 30 de Abril del 2023 no cuenta con Activos en Moneda Extranjera, Pasivos en Moneda Extranjera, Posición en Moneda Extranjera, Tipo de Cambio o Equivalentes en Moneda Nacional por tal motivo no se presenta información en este punto. </t>
  </si>
  <si>
    <t xml:space="preserve">El Municipio de Tepetitlan al 30 de Abril del 2023 no cuenta con Fideicomisos, Mandatos o Analogos por tal motivo no se presenta información en este punto. </t>
  </si>
  <si>
    <t xml:space="preserve">El Municipio de Tepetitlan Hgo al 30 de Abril del 2023 no cuenta con Deuda Pública por tal motivo no se presentan datos en este punto. </t>
  </si>
  <si>
    <t>Avance de Recaudación al 30/04/2023</t>
  </si>
  <si>
    <t xml:space="preserve">El Municipio de Tepetitlan, Hgo al 30 de Abril del 2023 no cuenta con Ninguna Calificación Crediticia por tal motivo no se presentan datos en este punto. </t>
  </si>
  <si>
    <t>El Municipio de Tepetitlan Hgo informa que al 30 de Abril del 2023 tiene actualizado el Plan Municipal de Desarrollo 2020-2024, Reglamento Interno, Código de Ética, Código de Conducta y Manuales de Organizacion y Procedimientos por la H. Asamblea Municipal, con la finalidad de mejorar los procesos de Seguimiento, Control y Vigilancia del Área de Control Interno.
Cabe hacer mención que como parte del proceso de mejora se tiene autorizado por la H. Asamblea Municipal el Presupuesto Basado en Resultados del Ejercicio Fiscal 2023, con el cual se busca ejercer el Presupuesto de Egresos de acuerdo a las Metas y Objetivos planeados para el alcance de los Ejes Rectores del Plan Estatal de Desarrollo.</t>
  </si>
  <si>
    <t>Al 30 de Abril del Ejercicio Fiscal 2023 el Municipio de Tepetitlan notifica que no se cuenta con información por Segmentos derivado a que las unicas funciones del Ayuntamiento es el brindar Servicios Basicos y de Asistencia Social, mismos que se encuentran plasmados en el Presupuesto de Egresos por Programas, Área de Ejecución, Capitulo de Gasto y Fuente de Financiamiento.</t>
  </si>
  <si>
    <t>El Municipio de Tepetitlan informa que al 30 de Abril del Ejercicio Fiscal 2023 no cuenta con Cuentas por Pagar a Largo Plazo por Fondo y que el Remanente Clasificado como Resultado del Ejercicio 2022, se erogo en su Totalidad al Cierre del Primer Trimestre del Ejercicio Fiscal 2023.</t>
  </si>
  <si>
    <t>Bajo protesta de Decir Verdad Declaramos que no  existen  partes  relacionadas  que  pudieran  ejercer  influencia significativa sobre la toma de decisiones financieras y operativas del Municipio de Tepetitlan al 30 de Abril del Ejercicio  Fiscal 2023.</t>
  </si>
  <si>
    <t>Correspondiente Del 01/ene./2023 al 30/abr./2023</t>
  </si>
  <si>
    <t>Correspondiente Del 01/ene./2023 al 31/may./2023</t>
  </si>
  <si>
    <t>MUNICIPIO DE TEPETITLAN, HGO
NOTAS A LOS ESTADOS FINANCIEROS
AL 31 DE MAYO DEL EJERCICIO FISCAL 2023</t>
  </si>
  <si>
    <t xml:space="preserve">El Municipio de Tepetitlan al 31 de Mayo del Ejercicio Fiscal 2023 no cuenta con Inversiones Financieras de Corto y/o Largo Plazo, asi como tampoco Fondos de Afectación Específica por lo cual no se presentan saldos a detallar. </t>
  </si>
  <si>
    <t xml:space="preserve">Al 31 de Mayo del Ejercicio Fiscal 2023 el Municipio de Tepetitlan no cuenta con saldos correspondientes a las cuentas de Deudores Diversos a Corto Plazo. </t>
  </si>
  <si>
    <t>Referente a la Partida de Inversiones Financieras al 31 de Mayo del 2023 el Municipio de Tepetitlan No Cuenta con Fideicomisos, Participaciones, Aportaciones de Capital o alguna otra Inversión Financiera, por lo cual no se cuenta con saldo en estas partidas.</t>
  </si>
  <si>
    <t>En la partida de Depreciación Acumulada de Bienes Muebles, Inmuebles e Intangibles me permito informar que al 31 de Mayo del 2023 se tiene un saldo de Depreciación Acumulada de Bienes Muebles de $786,025.22.
Las Depreciaciones realizadas a los Bienes Muebles se realizaron de conformidad a lo establecido por la Ley General de Contabilidad Gubernamental, así como en los Acuerdos emitidos con el Consejo Nacional de Armonización Contable.</t>
  </si>
  <si>
    <t>En la partida de Depreciación Acumulada de Bienes Muebles, Inmuebles e Intangibles me permito informar que al 30 de Abril del 2023 se tiene un saldo de Depreciación Acumulada de Bienes Muebles de $786,025.22.
Las Depreciaciones realizadas a los Bienes Muebles se realizaron de conformidad a lo establecido por la Ley General de Contabilidad Gubernamental, así como en los Acuerdos emitidos con el Consejo Nacional de Armonización Contable.</t>
  </si>
  <si>
    <t>Al 31 de Mayo del 2023 le comento que el Municipio de Tepetitlan no cuenta con saldo en la partida de Estimaciones y Deterioros.</t>
  </si>
  <si>
    <t>Al 31 de Mayo del 2023 el Municipio de Tepetitlan no cuenta con saldo en las Partidas de Pasivo no Circulante.</t>
  </si>
  <si>
    <t xml:space="preserve">Al 31 de Mayo del 2023 el Municipio de Tepetitlan cuenta con saldo en las partidas: 
</t>
  </si>
  <si>
    <t>El Municipio de Tepetitlan al 31 de Mayo del Ejercicio Fiscal 2023 cuenta con las siguientes erogaciones:</t>
  </si>
  <si>
    <t>Respecto al Saldo del Patrimonio Contribuido le informo que al 31 de Mayo del 2023 se cuenta con un saldo de $11,213,402.32.</t>
  </si>
  <si>
    <t>Se informa que al 31 de Mayo del 2023 únicamente se generaron modificaciones al patrimonio generado derivado al Resultado del Ejercicio 2022 (Ahorro) por un importe de $18,062,746.94, asi como por las Variaciones de la Hacienda Publica / Patrimonio Generado Neto de 2022.</t>
  </si>
  <si>
    <t>Al 31 de Mayo del Ejercicio Fiscal 2023 El Municipio de Tepetitlan cuenta con Saldo en la Partida de Bancos y Efectivo por un importe de $15,867,994.75 correspondiente al Ejercicio Fiscal 2023 y Anteriores.</t>
  </si>
  <si>
    <t>En esta Conciliacion de Ingresos Presupuestarios y Contables no tuvo ninguna variación por tal motivo se reflejan saldos de conformidad al Estado de Actividades al 31 de Mayo del 2023.</t>
  </si>
  <si>
    <t>En esta Conciliacion de Egresos Presupuestarios y Gastos Contables al 31 de Mayo del 2023 si genero variaciones de saldo por la adquisicion de Bienes Muebles.</t>
  </si>
  <si>
    <t>El Municipio de Tepetitlan No cuenta con Saldo en las Cuentas de Orden Contables y Presupuestarias por tal motivo se presenta en ceros los informes de estas Notas al 31 de Mayo del Ejercicio Fiscal 2023.</t>
  </si>
  <si>
    <t xml:space="preserve">El Municipio de Tepetitlan al inicio del ejercicio fiscal 2023 tenia presupuestada una Ley de Ingresos Modificada por un importe de $70,710,336.12. Recaudando al 31 de Mayo del 2023 un importe de $29,785,506.13, lo cual permitio cubrir los gastos corrientes y de capital que se tenian considerados en el Presupuesto de Egresos 2023. </t>
  </si>
  <si>
    <t xml:space="preserve">El Municipio de Tepetitlan al 31 de Mayo del 2023 no cuenta con Activos en Moneda Extranjera, Pasivos en Moneda Extranjera, Posición en Moneda Extranjera, Tipo de Cambio o Equivalentes en Moneda Nacional por tal motivo no se presenta información en este punto. </t>
  </si>
  <si>
    <t xml:space="preserve">El Municipio de Tepetitlan al 31 de Mayo del 2023 no cuenta con Fideicomisos, Mandatos o Analogos por tal motivo no se presenta información en este punto. </t>
  </si>
  <si>
    <t xml:space="preserve">El Municipio de Tepetitlan Hgo al 31 de Mayo del 2023 no cuenta con Deuda Pública por tal motivo no se presentan datos en este punto. </t>
  </si>
  <si>
    <t xml:space="preserve">El Municipio de Tepetitlan, Hgo al 31 de Mayo del 2023 no cuenta con Ninguna Calificación Crediticia por tal motivo no se presentan datos en este punto. </t>
  </si>
  <si>
    <t>El Municipio de Tepetitlan Hgo informa que al 31 de Mayo del 2023 tiene actualizado el Plan Municipal de Desarrollo 2020-2024, Reglamento Interno, Código de Ética, Código de Conducta y Manuales de Organizacion y Procedimientos por la H. Asamblea Municipal, con la finalidad de mejorar los procesos de Seguimiento, Control y Vigilancia del Área de Control Interno.
Cabe hacer mención que como parte del proceso de mejora se tiene autorizado por la H. Asamblea Municipal el Presupuesto Basado en Resultados del Ejercicio Fiscal 2023, con el cual se busca ejercer el Presupuesto de Egresos de acuerdo a las Metas y Objetivos planeados para el alcance de los Ejes Rectores del Plan Estatal de Desarrollo.</t>
  </si>
  <si>
    <t>Al 31 de Mayo del Ejercicio Fiscal 2023 el Municipio de Tepetitlan notifica que no se cuenta con información por Segmentos derivado a que las unicas funciones del Ayuntamiento es el brindar Servicios Basicos y de Asistencia Social, mismos que se encuentran plasmados en el Presupuesto de Egresos por Programas, Área de Ejecución, Capitulo de Gasto y Fuente de Financiamiento.</t>
  </si>
  <si>
    <t>El Municipio de Tepetitlan informa que al 31 de Mayo del Ejercicio Fiscal 2023 no cuenta con Cuentas por Pagar a Largo Plazo por Fondo y que el Remanente Clasificado como Resultado del Ejercicio 2022, se erogo en su Totalidad al Cierre del Primer Trimestre del Ejercicio Fiscal 2023.</t>
  </si>
  <si>
    <t>Bajo protesta de Decir Verdad Declaramos que no  existen  partes  relacionadas  que  pudieran  ejercer  influencia significativa sobre la toma de decisiones financieras y operativas del Municipio de Tepetitlan al 31 de Mayo del Ejercicio  Fiscal 2023.</t>
  </si>
  <si>
    <t>MUNICIPIO DE TEPETITLAN, HGO
NOTAS A LOS ESTADOS FINANCIEROS
AL 30 DE JUNIO DEL EJERCICIO FISCAL 2023</t>
  </si>
  <si>
    <t>Correspondiente Del 01/ene./2023 al 30/jun./2023</t>
  </si>
  <si>
    <t xml:space="preserve">El Municipio de Tepetitlan al 30 de Junio del Ejercicio Fiscal 2023 no cuenta con Inversiones Financieras de Corto y/o Largo Plazo, asi como tampoco Fondos de Afectación Específica por lo cual no se presentan saldos a detallar. </t>
  </si>
  <si>
    <t xml:space="preserve">Al 30 de Junio del Ejercicio Fiscal 2023 el Municipio de Tepetitlan no cuenta con saldos correspondientes a las cuentas de Deudores Diversos a Corto Plazo. </t>
  </si>
  <si>
    <t>Referente a la Partida de Inversiones Financieras al 30 de Junio del 2023 el Municipio de Tepetitlan No Cuenta con Fideicomisos, Participaciones, Aportaciones de Capital o alguna otra Inversión Financiera, por lo cual no se cuenta con saldo en estas partidas.</t>
  </si>
  <si>
    <t>Al 30 de Junio del 2023 le comento que el Municipio de Tepetitlan no cuenta con saldo en la partida de Estimaciones y Deterioros.</t>
  </si>
  <si>
    <t>Al 30 de Junio del 2023 el Municipio de Tepetitlan no cuenta con saldo en las Partidas de Pasivo no Circulante.</t>
  </si>
  <si>
    <t xml:space="preserve">Al 30 de Junio del 2023 el Municipio de Tepetitlan cuenta con saldo en las partidas: 
</t>
  </si>
  <si>
    <t>El Municipio de Tepetitlan al 30 de Junio del Ejercicio Fiscal 2023 cuenta con las siguientes erogaciones:</t>
  </si>
  <si>
    <t>Respecto al Saldo del Patrimonio Contribuido le informo que al 30 de Junio del 2023 se cuenta con un saldo de $11,213,402.32.</t>
  </si>
  <si>
    <t>Se informa que al 30 de Junio del 2023 únicamente se generaron modificaciones al patrimonio generado derivado al Resultado del Ejercicio 2022 (Ahorro) por un importe de $18,062,746.94, asi como por las Variaciones de la Hacienda Publica / Patrimonio Generado Neto de 2022.</t>
  </si>
  <si>
    <t>Al 30 de Junio del Ejercicio Fiscal 2023 El Municipio de Tepetitlan cuenta con Saldo en la Partida de Bancos y Efectivo por un importe de $17,787,610.74 correspondiente al Ejercicio Fiscal 2023 y Anteriores.</t>
  </si>
  <si>
    <t>En esta Conciliacion de Ingresos Presupuestarios y Contables no tuvo ninguna variación por tal motivo se reflejan saldos de conformidad al Estado de Actividades al 30 de Junio del 2023.</t>
  </si>
  <si>
    <t>En esta Conciliacion de Egresos Presupuestarios y Gastos Contables al 30 de Junio del 2023 si genero variaciones de saldo por la adquisicion de Bienes Muebles.</t>
  </si>
  <si>
    <t>El Municipio de Tepetitlan No cuenta con Saldo en las Cuentas de Orden Contables y Presupuestarias por tal motivo se presenta en ceros los informes de estas Notas al 30 de Junio del Ejercicio Fiscal 2023.</t>
  </si>
  <si>
    <t xml:space="preserve">El Municipio de Tepetitlan al inicio del ejercicio fiscal 2023 tenia presupuestada una Ley de Ingresos Modificada por un importe de $70,710,336.12. Recaudando al 30 de Junio del 2023 un importe de $35,020,523.96, lo cual permitio cubrir los gastos corrientes y de capital que se tenian considerados en el Presupuesto de Egresos 2023. </t>
  </si>
  <si>
    <t xml:space="preserve">El Municipio de Tepetitlan al 30 de Junio del 2023 no cuenta con Activos en Moneda Extranjera, Pasivos en Moneda Extranjera, Posición en Moneda Extranjera, Tipo de Cambio o Equivalentes en Moneda Nacional por tal motivo no se presenta información en este punto. </t>
  </si>
  <si>
    <t xml:space="preserve">El Municipio de Tepetitlan al 30 de Junio del 2023 no cuenta con Fideicomisos, Mandatos o Analogos por tal motivo no se presenta información en este punto. </t>
  </si>
  <si>
    <t xml:space="preserve">El Municipio de Tepetitlan Hgo al 30 de Junio del 2023 no cuenta con Deuda Pública por tal motivo no se presentan datos en este punto. </t>
  </si>
  <si>
    <t xml:space="preserve">El Municipio de Tepetitlan, Hgo al 30 de Junio del 2023 no cuenta con Ninguna Calificación Crediticia por tal motivo no se presentan datos en este punto. </t>
  </si>
  <si>
    <t>El Municipio de Tepetitlan Hgo informa que al 30 de Junio del 2023 tiene actualizado el Plan Municipal de Desarrollo 2020-2024, Reglamento Interno, Código de Ética, Código de Conducta y Manuales de Organizacion y Procedimientos por la H. Asamblea Municipal, con la finalidad de mejorar los procesos de Seguimiento, Control y Vigilancia del Área de Control Interno.
Cabe hacer mención que como parte del proceso de mejora se tiene autorizado por la H. Asamblea Municipal el Presupuesto Basado en Resultados del Ejercicio Fiscal 2023, con el cual se busca ejercer el Presupuesto de Egresos de acuerdo a las Metas y Objetivos planeados para el alcance de los Ejes Rectores del Plan Estatal de Desarrollo.</t>
  </si>
  <si>
    <t>Al 30 de Junio del Ejercicio Fiscal 2023 el Municipio de Tepetitlan notifica que no se cuenta con información por Segmentos derivado a que las unicas funciones del Ayuntamiento es el brindar Servicios Basicos y de Asistencia Social, mismos que se encuentran plasmados en el Presupuesto de Egresos por Programas, Área de Ejecución, Capitulo de Gasto y Fuente de Financiamiento.</t>
  </si>
  <si>
    <t>El Municipio de Tepetitlan informa que al 30 de Junio del Ejercicio Fiscal 2023 no cuenta con Cuentas por Pagar a Largo Plazo por Fondo y que el Remanente Clasificado como Resultado del Ejercicio 2022, se erogo en su Totalidad al Cierre del Primer Trimestre del Ejercicio Fiscal 2023.</t>
  </si>
  <si>
    <t>Bajo protesta de Decir Verdad Declaramos que no  existen  partes  relacionadas  que  pudieran  ejercer  influencia significativa sobre la toma de decisiones financieras y operativas del Municipio de Tepetitlan al 30 de Junio del Ejercicio  Fiscal 2023.</t>
  </si>
  <si>
    <t>En la partida de Depreciación Acumulada de Bienes Muebles, Inmuebles e Intangibles me permito informar que al 30 de Junio del 2023 se tiene un saldo de Depreciación Acumulada de Bienes Muebles de $786,025.22.
Las Depreciaciones realizadas a los Bienes Muebles se realizaron de conformidad a lo establecido por la Ley General de Contabilidad Gubernamental, así como en los Acuerdos emitidos con el Consejo Nacional de Armonización Contable.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</si>
</sst>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43" formatCode="_-* #,##0.00_-;\-* #,##0.00_-;_-* &quot;-&quot;??_-;_-@_-"/>
    <numFmt numFmtId="164" formatCode="_(&quot;$&quot;* #,##0.00_);_(&quot;$&quot;* \(#,##0.00\);_(&quot;$&quot;* &quot;-&quot;??_);_(@_)"/>
  </numFmts>
  <fonts count="46" x14ac:knownFonts="1">
    <font>
      <sz val="11"/>
      <color theme="1"/>
      <name val="Calibri"/>
      <family val="2"/>
      <scheme val="minor"/>
    </font>
    <font>
      <sz val="11"/>
      <color theme="1"/>
      <name val="Calibri"/>
      <family val="2"/>
      <scheme val="minor"/>
    </font>
    <font>
      <sz val="10"/>
      <color rgb="FF000000"/>
      <name val="Times New Roman"/>
      <family val="1"/>
    </font>
    <font>
      <b/>
      <sz val="14"/>
      <color rgb="FF000000"/>
      <name val="Arial"/>
      <family val="2"/>
    </font>
    <font>
      <sz val="9"/>
      <color rgb="FF000000"/>
      <name val="Arial"/>
      <family val="2"/>
    </font>
    <font>
      <b/>
      <sz val="9"/>
      <color rgb="FF000000"/>
      <name val="Arial"/>
      <family val="2"/>
    </font>
    <font>
      <sz val="12"/>
      <name val="Arial"/>
      <family val="2"/>
    </font>
    <font>
      <sz val="11"/>
      <color rgb="FF000000"/>
      <name val="Arial"/>
      <family val="2"/>
    </font>
    <font>
      <sz val="12"/>
      <color rgb="FF000000"/>
      <name val="Arial"/>
      <family val="2"/>
    </font>
    <font>
      <b/>
      <sz val="12"/>
      <name val="Arial"/>
      <family val="2"/>
    </font>
    <font>
      <b/>
      <sz val="11"/>
      <name val="Arial"/>
      <family val="2"/>
    </font>
    <font>
      <b/>
      <sz val="7"/>
      <name val="Times New Roman"/>
      <family val="1"/>
    </font>
    <font>
      <sz val="11"/>
      <color theme="1"/>
      <name val="Arial"/>
      <family val="2"/>
    </font>
    <font>
      <b/>
      <sz val="11"/>
      <color theme="1"/>
      <name val="Arial"/>
      <family val="2"/>
    </font>
    <font>
      <i/>
      <sz val="11"/>
      <name val="Arial"/>
      <family val="2"/>
    </font>
    <font>
      <b/>
      <i/>
      <sz val="11"/>
      <name val="Arial"/>
      <family val="2"/>
    </font>
    <font>
      <sz val="11"/>
      <name val="Arial"/>
      <family val="2"/>
    </font>
    <font>
      <i/>
      <sz val="11"/>
      <color rgb="FF000000"/>
      <name val="Arial"/>
      <family val="2"/>
    </font>
    <font>
      <b/>
      <sz val="11"/>
      <color rgb="FF000000"/>
      <name val="Arial"/>
      <family val="2"/>
    </font>
    <font>
      <b/>
      <i/>
      <sz val="11"/>
      <color rgb="FF000000"/>
      <name val="Arial"/>
      <family val="2"/>
    </font>
    <font>
      <sz val="10.5"/>
      <color rgb="FF000000"/>
      <name val="Arial"/>
      <family val="2"/>
    </font>
    <font>
      <sz val="10"/>
      <name val="Arial"/>
      <family val="2"/>
    </font>
    <font>
      <sz val="8"/>
      <color rgb="FF000000"/>
      <name val="Tahoma"/>
      <family val="2"/>
    </font>
    <font>
      <sz val="8"/>
      <color rgb="FF000000"/>
      <name val="Tahoma"/>
    </font>
    <font>
      <b/>
      <sz val="13"/>
      <color rgb="FF000000"/>
      <name val="Arial"/>
    </font>
    <font>
      <sz val="1"/>
      <color rgb="FF000000"/>
      <name val="Arial"/>
    </font>
    <font>
      <b/>
      <sz val="11"/>
      <color rgb="FF000000"/>
      <name val="Arial"/>
    </font>
    <font>
      <sz val="6"/>
      <color rgb="FF000000"/>
      <name val="Arial"/>
    </font>
    <font>
      <sz val="7"/>
      <color rgb="FF000000"/>
      <name val="Arial"/>
    </font>
    <font>
      <b/>
      <sz val="9"/>
      <color rgb="FF000000"/>
      <name val="Arial"/>
    </font>
    <font>
      <sz val="8"/>
      <color rgb="FF000000"/>
      <name val="Arial"/>
    </font>
    <font>
      <b/>
      <sz val="7"/>
      <color rgb="FF000000"/>
      <name val="Arial"/>
    </font>
    <font>
      <sz val="6.5"/>
      <color rgb="FF000000"/>
      <name val="Arial"/>
    </font>
    <font>
      <b/>
      <sz val="12"/>
      <color rgb="FFFF0000"/>
      <name val="Arial"/>
    </font>
    <font>
      <sz val="10"/>
      <color theme="1"/>
      <name val="Arial"/>
      <family val="2"/>
    </font>
    <font>
      <sz val="10"/>
      <color rgb="FF000000"/>
      <name val="Arial"/>
      <family val="2"/>
    </font>
    <font>
      <sz val="8"/>
      <color rgb="FF000000"/>
      <name val="Arial"/>
      <family val="2"/>
    </font>
    <font>
      <sz val="1"/>
      <color rgb="FF000000"/>
      <name val="Arial"/>
      <family val="2"/>
    </font>
    <font>
      <b/>
      <sz val="8"/>
      <color rgb="FF000000"/>
      <name val="Arial"/>
      <family val="2"/>
    </font>
    <font>
      <sz val="7"/>
      <color rgb="FF000000"/>
      <name val="Arial"/>
      <family val="2"/>
    </font>
    <font>
      <sz val="6"/>
      <color rgb="FF000000"/>
      <name val="Arial"/>
      <family val="2"/>
    </font>
    <font>
      <b/>
      <sz val="13"/>
      <color rgb="FF000000"/>
      <name val="Arial"/>
      <family val="2"/>
    </font>
    <font>
      <sz val="10"/>
      <color rgb="FF000000"/>
      <name val="Times New Roman"/>
      <charset val="204"/>
    </font>
    <font>
      <u/>
      <sz val="10"/>
      <color indexed="12"/>
      <name val="Arial"/>
      <family val="2"/>
    </font>
    <font>
      <sz val="10.5"/>
      <name val="Arial"/>
      <family val="2"/>
    </font>
    <font>
      <b/>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3D3D3"/>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double">
        <color rgb="FF000000"/>
      </top>
      <bottom/>
      <diagonal/>
    </border>
    <border>
      <left/>
      <right/>
      <top style="thin">
        <color rgb="FF000000"/>
      </top>
      <bottom/>
      <diagonal/>
    </border>
    <border>
      <left style="thin">
        <color rgb="FF000000"/>
      </left>
      <right/>
      <top/>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0" fontId="22" fillId="0" borderId="0"/>
    <xf numFmtId="0" fontId="23" fillId="0" borderId="0"/>
    <xf numFmtId="43" fontId="1" fillId="0" borderId="0" applyFont="0" applyFill="0" applyBorder="0" applyAlignment="0" applyProtection="0"/>
    <xf numFmtId="0" fontId="22" fillId="0" borderId="0"/>
    <xf numFmtId="0" fontId="42" fillId="0" borderId="0"/>
    <xf numFmtId="0" fontId="43" fillId="0" borderId="0" applyNumberFormat="0" applyFill="0" applyBorder="0" applyAlignment="0" applyProtection="0">
      <alignment vertical="top"/>
      <protection locked="0"/>
    </xf>
    <xf numFmtId="44" fontId="2" fillId="0" borderId="0" applyFont="0" applyFill="0" applyBorder="0" applyAlignment="0" applyProtection="0"/>
    <xf numFmtId="9" fontId="42" fillId="0" borderId="0" applyFont="0" applyFill="0" applyBorder="0" applyAlignment="0" applyProtection="0"/>
  </cellStyleXfs>
  <cellXfs count="319">
    <xf numFmtId="0" fontId="0" fillId="0" borderId="0" xfId="0"/>
    <xf numFmtId="0" fontId="4" fillId="0" borderId="0" xfId="3" applyFont="1" applyAlignment="1">
      <alignment horizontal="left" vertical="top"/>
    </xf>
    <xf numFmtId="0" fontId="5" fillId="2" borderId="0" xfId="3" applyFont="1" applyFill="1" applyAlignment="1">
      <alignment horizontal="center"/>
    </xf>
    <xf numFmtId="0" fontId="7" fillId="0" borderId="0" xfId="3" applyFont="1" applyAlignment="1">
      <alignment horizontal="left" vertical="top"/>
    </xf>
    <xf numFmtId="0" fontId="6" fillId="2" borderId="0" xfId="3" applyFont="1" applyFill="1" applyAlignment="1">
      <alignment horizontal="left" vertical="top"/>
    </xf>
    <xf numFmtId="0" fontId="8" fillId="2" borderId="0" xfId="3" applyFont="1" applyFill="1" applyAlignment="1">
      <alignment horizontal="left" vertical="top"/>
    </xf>
    <xf numFmtId="0" fontId="8" fillId="0" borderId="0" xfId="3" applyFont="1" applyAlignment="1">
      <alignment horizontal="left" vertical="top"/>
    </xf>
    <xf numFmtId="0" fontId="7" fillId="2" borderId="0" xfId="3" applyFont="1" applyFill="1" applyAlignment="1">
      <alignment horizontal="left" vertical="top"/>
    </xf>
    <xf numFmtId="0" fontId="10" fillId="2" borderId="0" xfId="3" applyFont="1" applyFill="1" applyAlignment="1">
      <alignment vertical="top"/>
    </xf>
    <xf numFmtId="0" fontId="10" fillId="2" borderId="0" xfId="3" applyFont="1" applyFill="1"/>
    <xf numFmtId="0" fontId="10" fillId="2" borderId="0" xfId="3" applyFont="1" applyFill="1" applyAlignment="1">
      <alignment horizontal="left"/>
    </xf>
    <xf numFmtId="0" fontId="7" fillId="2" borderId="0" xfId="3" applyFont="1" applyFill="1" applyAlignment="1">
      <alignment horizontal="left"/>
    </xf>
    <xf numFmtId="0" fontId="12" fillId="2" borderId="0" xfId="3" applyFont="1" applyFill="1" applyAlignment="1">
      <alignment horizontal="center"/>
    </xf>
    <xf numFmtId="0" fontId="10" fillId="2" borderId="0" xfId="3" applyFont="1" applyFill="1" applyAlignment="1">
      <alignment horizontal="left" vertical="top"/>
    </xf>
    <xf numFmtId="49" fontId="7" fillId="2" borderId="0" xfId="3" applyNumberFormat="1" applyFont="1" applyFill="1" applyAlignment="1">
      <alignment horizontal="left" vertical="top"/>
    </xf>
    <xf numFmtId="0" fontId="12" fillId="2" borderId="0" xfId="3" applyFont="1" applyFill="1"/>
    <xf numFmtId="0" fontId="7" fillId="2" borderId="0" xfId="3" applyFont="1" applyFill="1" applyAlignment="1">
      <alignment vertical="top" wrapText="1"/>
    </xf>
    <xf numFmtId="0" fontId="13" fillId="2" borderId="0" xfId="3" applyFont="1" applyFill="1"/>
    <xf numFmtId="49" fontId="13" fillId="2" borderId="0" xfId="3" applyNumberFormat="1" applyFont="1" applyFill="1" applyAlignment="1">
      <alignment horizontal="right"/>
    </xf>
    <xf numFmtId="164" fontId="13" fillId="2" borderId="0" xfId="4" applyFont="1" applyFill="1" applyBorder="1" applyAlignment="1">
      <alignment vertical="center"/>
    </xf>
    <xf numFmtId="49" fontId="7" fillId="2" borderId="0" xfId="3" applyNumberFormat="1" applyFont="1" applyFill="1" applyAlignment="1">
      <alignment vertical="top" wrapText="1"/>
    </xf>
    <xf numFmtId="164" fontId="13" fillId="2" borderId="0" xfId="4" applyFont="1" applyFill="1" applyBorder="1" applyAlignment="1">
      <alignment horizontal="right"/>
    </xf>
    <xf numFmtId="0" fontId="14" fillId="2" borderId="0" xfId="3" applyFont="1" applyFill="1" applyAlignment="1">
      <alignment vertical="top" wrapText="1"/>
    </xf>
    <xf numFmtId="49" fontId="15" fillId="2" borderId="0" xfId="3" applyNumberFormat="1" applyFont="1" applyFill="1" applyAlignment="1">
      <alignment vertical="top" wrapText="1"/>
    </xf>
    <xf numFmtId="0" fontId="17" fillId="2" borderId="0" xfId="3" applyFont="1" applyFill="1" applyAlignment="1">
      <alignment horizontal="left" vertical="top"/>
    </xf>
    <xf numFmtId="49" fontId="14" fillId="2" borderId="0" xfId="3" applyNumberFormat="1" applyFont="1" applyFill="1" applyAlignment="1">
      <alignment vertical="top" wrapText="1"/>
    </xf>
    <xf numFmtId="49" fontId="16" fillId="2" borderId="0" xfId="3" applyNumberFormat="1" applyFont="1" applyFill="1" applyAlignment="1">
      <alignment vertical="top" wrapText="1"/>
    </xf>
    <xf numFmtId="0" fontId="16" fillId="2" borderId="0" xfId="3" applyFont="1" applyFill="1" applyAlignment="1">
      <alignment vertical="center" wrapText="1"/>
    </xf>
    <xf numFmtId="0" fontId="12" fillId="2" borderId="0" xfId="3" applyFont="1" applyFill="1" applyAlignment="1">
      <alignment horizontal="center" vertical="center"/>
    </xf>
    <xf numFmtId="0" fontId="16" fillId="2" borderId="0" xfId="3" applyFont="1" applyFill="1" applyAlignment="1">
      <alignment wrapText="1"/>
    </xf>
    <xf numFmtId="0" fontId="7" fillId="2" borderId="0" xfId="3" applyFont="1" applyFill="1" applyAlignment="1">
      <alignment horizontal="left" vertical="center"/>
    </xf>
    <xf numFmtId="0" fontId="16" fillId="2" borderId="0" xfId="3" applyFont="1" applyFill="1" applyAlignment="1">
      <alignment vertical="top"/>
    </xf>
    <xf numFmtId="0" fontId="14" fillId="2" borderId="0" xfId="3" applyFont="1" applyFill="1" applyAlignment="1">
      <alignment vertical="top"/>
    </xf>
    <xf numFmtId="49" fontId="10" fillId="2" borderId="0" xfId="3" applyNumberFormat="1" applyFont="1" applyFill="1" applyAlignment="1">
      <alignment vertical="top"/>
    </xf>
    <xf numFmtId="0" fontId="14" fillId="2" borderId="0" xfId="3" applyFont="1" applyFill="1" applyAlignment="1">
      <alignment horizontal="left" vertical="top"/>
    </xf>
    <xf numFmtId="0" fontId="12" fillId="2" borderId="0" xfId="3" applyFont="1" applyFill="1" applyAlignment="1">
      <alignment vertical="top"/>
    </xf>
    <xf numFmtId="49" fontId="7" fillId="2" borderId="0" xfId="3" applyNumberFormat="1" applyFont="1" applyFill="1" applyAlignment="1">
      <alignment horizontal="left" vertical="center"/>
    </xf>
    <xf numFmtId="49" fontId="12" fillId="2" borderId="0" xfId="3" applyNumberFormat="1" applyFont="1" applyFill="1" applyAlignment="1">
      <alignment horizontal="right"/>
    </xf>
    <xf numFmtId="4" fontId="12" fillId="2" borderId="0" xfId="3" applyNumberFormat="1" applyFont="1" applyFill="1"/>
    <xf numFmtId="44" fontId="7" fillId="2" borderId="0" xfId="3" applyNumberFormat="1" applyFont="1" applyFill="1" applyAlignment="1">
      <alignment horizontal="left" vertical="top"/>
    </xf>
    <xf numFmtId="49" fontId="12" fillId="2" borderId="2" xfId="3" applyNumberFormat="1" applyFont="1" applyFill="1" applyBorder="1"/>
    <xf numFmtId="49" fontId="12" fillId="2" borderId="3" xfId="3" applyNumberFormat="1" applyFont="1" applyFill="1" applyBorder="1"/>
    <xf numFmtId="49" fontId="12" fillId="2" borderId="4" xfId="3" applyNumberFormat="1" applyFont="1" applyFill="1" applyBorder="1"/>
    <xf numFmtId="0" fontId="16" fillId="2" borderId="0" xfId="3" applyFont="1" applyFill="1" applyAlignment="1">
      <alignment horizontal="left"/>
    </xf>
    <xf numFmtId="44" fontId="16" fillId="2" borderId="0" xfId="3" applyNumberFormat="1" applyFont="1" applyFill="1" applyAlignment="1">
      <alignment vertical="top" wrapText="1"/>
    </xf>
    <xf numFmtId="0" fontId="12" fillId="2" borderId="0" xfId="3" applyFont="1" applyFill="1" applyAlignment="1">
      <alignment vertical="center"/>
    </xf>
    <xf numFmtId="0" fontId="16" fillId="2" borderId="0" xfId="3" applyFont="1" applyFill="1" applyAlignment="1">
      <alignment horizontal="center" vertical="center"/>
    </xf>
    <xf numFmtId="0" fontId="7" fillId="2" borderId="0" xfId="3" applyFont="1" applyFill="1" applyAlignment="1">
      <alignment horizontal="center" vertical="center"/>
    </xf>
    <xf numFmtId="0" fontId="16" fillId="2" borderId="0" xfId="3" applyFont="1" applyFill="1" applyAlignment="1">
      <alignment horizontal="center" vertical="center" wrapText="1"/>
    </xf>
    <xf numFmtId="0" fontId="17" fillId="2" borderId="0" xfId="3" applyFont="1" applyFill="1" applyAlignment="1">
      <alignment horizontal="center" vertical="center"/>
    </xf>
    <xf numFmtId="0" fontId="16" fillId="2" borderId="0" xfId="3" applyFont="1" applyFill="1" applyAlignment="1">
      <alignment horizontal="left" vertical="center"/>
    </xf>
    <xf numFmtId="0" fontId="18" fillId="2" borderId="0" xfId="3" applyFont="1" applyFill="1" applyAlignment="1">
      <alignment horizontal="left"/>
    </xf>
    <xf numFmtId="49" fontId="18" fillId="2" borderId="0" xfId="3" applyNumberFormat="1" applyFont="1" applyFill="1" applyAlignment="1">
      <alignment horizontal="left" vertical="top"/>
    </xf>
    <xf numFmtId="0" fontId="7" fillId="2" borderId="0" xfId="3" applyFont="1" applyFill="1" applyAlignment="1">
      <alignment vertical="top"/>
    </xf>
    <xf numFmtId="49" fontId="16" fillId="2" borderId="0" xfId="3" applyNumberFormat="1" applyFont="1" applyFill="1" applyAlignment="1">
      <alignment vertical="center" wrapText="1"/>
    </xf>
    <xf numFmtId="0" fontId="13" fillId="2" borderId="0" xfId="3" applyFont="1" applyFill="1" applyAlignment="1">
      <alignment vertical="center"/>
    </xf>
    <xf numFmtId="9" fontId="12" fillId="2" borderId="0" xfId="3" applyNumberFormat="1" applyFont="1" applyFill="1" applyAlignment="1">
      <alignment vertical="center"/>
    </xf>
    <xf numFmtId="49" fontId="10" fillId="2" borderId="0" xfId="3" applyNumberFormat="1" applyFont="1" applyFill="1" applyAlignment="1">
      <alignment horizontal="left"/>
    </xf>
    <xf numFmtId="49" fontId="19" fillId="2" borderId="0" xfId="3" applyNumberFormat="1" applyFont="1" applyFill="1" applyAlignment="1">
      <alignment horizontal="left" vertical="top"/>
    </xf>
    <xf numFmtId="49" fontId="16" fillId="2" borderId="0" xfId="3" applyNumberFormat="1" applyFont="1" applyFill="1" applyAlignment="1">
      <alignment vertical="top"/>
    </xf>
    <xf numFmtId="0" fontId="16" fillId="2" borderId="0" xfId="3" applyFont="1" applyFill="1" applyAlignment="1">
      <alignment horizontal="left" vertical="top"/>
    </xf>
    <xf numFmtId="0" fontId="10" fillId="2" borderId="0" xfId="3" applyFont="1" applyFill="1" applyAlignment="1">
      <alignment horizontal="left" vertical="center"/>
    </xf>
    <xf numFmtId="49" fontId="10" fillId="2" borderId="0" xfId="3" applyNumberFormat="1" applyFont="1" applyFill="1" applyAlignment="1">
      <alignment horizontal="left" vertical="top"/>
    </xf>
    <xf numFmtId="0" fontId="18" fillId="2" borderId="0" xfId="3" applyFont="1" applyFill="1" applyAlignment="1">
      <alignment horizontal="left" vertical="top"/>
    </xf>
    <xf numFmtId="0" fontId="17" fillId="2" borderId="0" xfId="3" applyFont="1" applyFill="1" applyAlignment="1">
      <alignment horizontal="left" vertical="center"/>
    </xf>
    <xf numFmtId="0" fontId="7" fillId="2" borderId="0" xfId="3" applyFont="1" applyFill="1" applyAlignment="1">
      <alignment vertical="center" wrapText="1"/>
    </xf>
    <xf numFmtId="0" fontId="20" fillId="2" borderId="0" xfId="3" applyFont="1" applyFill="1" applyAlignment="1">
      <alignment horizontal="left" vertical="center"/>
    </xf>
    <xf numFmtId="49" fontId="14" fillId="2" borderId="0" xfId="3" applyNumberFormat="1" applyFont="1" applyFill="1" applyAlignment="1">
      <alignment horizontal="left" vertical="top"/>
    </xf>
    <xf numFmtId="9" fontId="7" fillId="2" borderId="1" xfId="2" applyFont="1" applyFill="1" applyBorder="1" applyAlignment="1">
      <alignment vertical="justify" wrapText="1"/>
    </xf>
    <xf numFmtId="49" fontId="10" fillId="2" borderId="0" xfId="3" applyNumberFormat="1" applyFont="1" applyFill="1" applyAlignment="1">
      <alignment horizontal="left" vertical="center"/>
    </xf>
    <xf numFmtId="0" fontId="18" fillId="2" borderId="0" xfId="3" applyFont="1" applyFill="1" applyAlignment="1">
      <alignment horizontal="left" vertical="center"/>
    </xf>
    <xf numFmtId="0" fontId="4" fillId="2" borderId="0" xfId="3" applyFont="1" applyFill="1" applyAlignment="1">
      <alignment horizontal="left" vertical="top"/>
    </xf>
    <xf numFmtId="44" fontId="7" fillId="2" borderId="0" xfId="3" applyNumberFormat="1" applyFont="1" applyFill="1" applyAlignment="1">
      <alignment horizontal="left" vertical="center"/>
    </xf>
    <xf numFmtId="49" fontId="18" fillId="2" borderId="0" xfId="3" applyNumberFormat="1" applyFont="1" applyFill="1" applyAlignment="1">
      <alignment horizontal="left" vertical="center"/>
    </xf>
    <xf numFmtId="0" fontId="7" fillId="2" borderId="0" xfId="3" applyFont="1" applyFill="1" applyAlignment="1">
      <alignment vertical="center"/>
    </xf>
    <xf numFmtId="0" fontId="23" fillId="0" borderId="0" xfId="6"/>
    <xf numFmtId="0" fontId="31" fillId="0" borderId="0" xfId="6" applyFont="1" applyAlignment="1">
      <alignment horizontal="right" vertical="top" wrapText="1"/>
    </xf>
    <xf numFmtId="0" fontId="31" fillId="0" borderId="0" xfId="6" applyFont="1" applyAlignment="1">
      <alignment horizontal="left" vertical="top" wrapText="1"/>
    </xf>
    <xf numFmtId="0" fontId="23" fillId="5" borderId="0" xfId="6" applyFill="1"/>
    <xf numFmtId="164" fontId="7" fillId="2" borderId="0" xfId="3" applyNumberFormat="1" applyFont="1" applyFill="1" applyAlignment="1">
      <alignment horizontal="left" vertical="top"/>
    </xf>
    <xf numFmtId="49" fontId="12" fillId="2" borderId="0" xfId="3" applyNumberFormat="1" applyFont="1" applyFill="1" applyAlignment="1">
      <alignment horizontal="left" wrapText="1"/>
    </xf>
    <xf numFmtId="164" fontId="12" fillId="2" borderId="0" xfId="4" applyFont="1" applyFill="1" applyBorder="1" applyAlignment="1">
      <alignment vertical="center"/>
    </xf>
    <xf numFmtId="49" fontId="12" fillId="2" borderId="0" xfId="3" applyNumberFormat="1" applyFont="1" applyFill="1" applyAlignment="1">
      <alignment vertical="center" wrapText="1"/>
    </xf>
    <xf numFmtId="9" fontId="12" fillId="2" borderId="0" xfId="3" applyNumberFormat="1" applyFont="1" applyFill="1" applyAlignment="1">
      <alignment horizontal="center" vertical="center"/>
    </xf>
    <xf numFmtId="49" fontId="16" fillId="2" borderId="0" xfId="3" applyNumberFormat="1" applyFont="1" applyFill="1" applyAlignment="1">
      <alignment horizontal="center" vertical="center" wrapText="1"/>
    </xf>
    <xf numFmtId="43" fontId="14" fillId="2" borderId="0" xfId="7" applyFont="1" applyFill="1" applyAlignment="1">
      <alignment horizontal="left" vertical="top"/>
    </xf>
    <xf numFmtId="0" fontId="7" fillId="2" borderId="0" xfId="3" applyFont="1" applyFill="1" applyAlignment="1">
      <alignment horizontal="left" wrapText="1"/>
    </xf>
    <xf numFmtId="0" fontId="7" fillId="0" borderId="0" xfId="3" applyFont="1" applyAlignment="1">
      <alignment horizontal="left" vertical="center"/>
    </xf>
    <xf numFmtId="49" fontId="21" fillId="2" borderId="0" xfId="3" applyNumberFormat="1" applyFont="1" applyFill="1" applyAlignment="1">
      <alignment horizontal="left" vertical="justify"/>
    </xf>
    <xf numFmtId="0" fontId="17" fillId="2" borderId="0" xfId="3" applyFont="1" applyFill="1" applyAlignment="1">
      <alignment horizontal="justify" vertical="justify" wrapText="1"/>
    </xf>
    <xf numFmtId="49" fontId="16" fillId="2" borderId="0" xfId="3" applyNumberFormat="1" applyFont="1" applyFill="1" applyAlignment="1">
      <alignment horizontal="left" vertical="center" wrapText="1"/>
    </xf>
    <xf numFmtId="0" fontId="16" fillId="2" borderId="0" xfId="3" applyFont="1" applyFill="1" applyAlignment="1">
      <alignment horizontal="left" vertical="top" wrapText="1"/>
    </xf>
    <xf numFmtId="0" fontId="16" fillId="2" borderId="0" xfId="3" applyFont="1" applyFill="1" applyAlignment="1">
      <alignment vertical="top" wrapText="1"/>
    </xf>
    <xf numFmtId="0" fontId="16" fillId="2" borderId="0" xfId="3" applyFont="1" applyFill="1" applyAlignment="1">
      <alignment vertical="justify"/>
    </xf>
    <xf numFmtId="0" fontId="12" fillId="2" borderId="0" xfId="3" applyFont="1" applyFill="1" applyAlignment="1">
      <alignment vertical="center" wrapText="1"/>
    </xf>
    <xf numFmtId="0" fontId="12" fillId="2" borderId="0" xfId="3" applyFont="1" applyFill="1" applyAlignment="1">
      <alignment horizontal="left" wrapText="1"/>
    </xf>
    <xf numFmtId="0" fontId="22" fillId="0" borderId="0" xfId="8"/>
    <xf numFmtId="44" fontId="17" fillId="2" borderId="0" xfId="3" applyNumberFormat="1" applyFont="1" applyFill="1" applyAlignment="1">
      <alignment horizontal="left" vertical="top"/>
    </xf>
    <xf numFmtId="49" fontId="21" fillId="2" borderId="0" xfId="3" applyNumberFormat="1" applyFont="1" applyFill="1" applyAlignment="1">
      <alignment horizontal="left" vertical="justify"/>
    </xf>
    <xf numFmtId="0" fontId="17" fillId="2" borderId="0" xfId="3" applyFont="1" applyFill="1" applyAlignment="1">
      <alignment horizontal="justify" vertical="justify" wrapText="1"/>
    </xf>
    <xf numFmtId="49" fontId="16" fillId="2" borderId="0" xfId="3" applyNumberFormat="1" applyFont="1" applyFill="1" applyAlignment="1">
      <alignment horizontal="left" vertical="center" wrapText="1"/>
    </xf>
    <xf numFmtId="0" fontId="16" fillId="2" borderId="0" xfId="3" applyFont="1" applyFill="1" applyAlignment="1">
      <alignment vertical="top" wrapText="1"/>
    </xf>
    <xf numFmtId="0" fontId="16" fillId="2" borderId="0" xfId="3" applyFont="1" applyFill="1" applyAlignment="1">
      <alignment horizontal="left" vertical="top" wrapText="1"/>
    </xf>
    <xf numFmtId="0" fontId="16" fillId="2" borderId="0" xfId="3" applyFont="1" applyFill="1" applyAlignment="1">
      <alignment vertical="justify"/>
    </xf>
    <xf numFmtId="0" fontId="12" fillId="2" borderId="0" xfId="3" applyFont="1" applyFill="1" applyAlignment="1">
      <alignment vertical="center" wrapText="1"/>
    </xf>
    <xf numFmtId="0" fontId="12" fillId="2" borderId="0" xfId="3" applyFont="1" applyFill="1" applyAlignment="1">
      <alignment horizontal="left" wrapText="1"/>
    </xf>
    <xf numFmtId="44" fontId="17" fillId="2" borderId="0" xfId="3" applyNumberFormat="1" applyFont="1" applyFill="1" applyAlignment="1">
      <alignment horizontal="justify" vertical="justify"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4" fontId="7" fillId="0" borderId="1" xfId="1" applyFont="1" applyFill="1" applyBorder="1" applyAlignment="1">
      <alignment horizontal="left" vertical="center" wrapText="1"/>
    </xf>
    <xf numFmtId="49" fontId="12" fillId="2" borderId="1" xfId="3" applyNumberFormat="1" applyFont="1" applyFill="1" applyBorder="1"/>
    <xf numFmtId="164" fontId="12" fillId="2" borderId="1" xfId="4" applyFont="1" applyFill="1" applyBorder="1" applyAlignment="1">
      <alignment vertical="center"/>
    </xf>
    <xf numFmtId="49" fontId="12" fillId="2" borderId="1" xfId="3" applyNumberFormat="1" applyFont="1" applyFill="1" applyBorder="1" applyAlignment="1">
      <alignment wrapText="1"/>
    </xf>
    <xf numFmtId="0" fontId="13" fillId="2" borderId="1" xfId="3" applyFont="1" applyFill="1" applyBorder="1"/>
    <xf numFmtId="49" fontId="13" fillId="2" borderId="2" xfId="3" applyNumberFormat="1" applyFont="1" applyFill="1" applyBorder="1" applyAlignment="1">
      <alignment horizontal="right"/>
    </xf>
    <xf numFmtId="49" fontId="13" fillId="2" borderId="3" xfId="3" applyNumberFormat="1" applyFont="1" applyFill="1" applyBorder="1" applyAlignment="1">
      <alignment horizontal="right"/>
    </xf>
    <xf numFmtId="49" fontId="13" fillId="2" borderId="4" xfId="3" applyNumberFormat="1" applyFont="1" applyFill="1" applyBorder="1" applyAlignment="1">
      <alignment horizontal="right"/>
    </xf>
    <xf numFmtId="164" fontId="13" fillId="2" borderId="1" xfId="4" applyFont="1" applyFill="1" applyBorder="1" applyAlignment="1">
      <alignment vertical="center"/>
    </xf>
    <xf numFmtId="49" fontId="7" fillId="2" borderId="0" xfId="3" applyNumberFormat="1" applyFont="1" applyFill="1" applyAlignment="1">
      <alignment horizontal="left" vertical="top" wrapText="1"/>
    </xf>
    <xf numFmtId="0" fontId="12" fillId="2" borderId="0" xfId="3" applyFont="1" applyFill="1" applyAlignment="1">
      <alignment horizontal="left" wrapText="1"/>
    </xf>
    <xf numFmtId="0" fontId="12" fillId="2" borderId="0" xfId="3" applyFont="1" applyFill="1" applyAlignment="1">
      <alignment horizontal="left" vertical="top" wrapText="1"/>
    </xf>
    <xf numFmtId="0" fontId="3" fillId="0" borderId="0" xfId="3" applyFont="1" applyAlignment="1">
      <alignment horizontal="center" vertical="top" wrapText="1"/>
    </xf>
    <xf numFmtId="0" fontId="3" fillId="0" borderId="0" xfId="3" applyFont="1" applyAlignment="1">
      <alignment horizontal="center" vertical="top"/>
    </xf>
    <xf numFmtId="0" fontId="6" fillId="2" borderId="0" xfId="3" applyFont="1" applyFill="1" applyAlignment="1">
      <alignment horizontal="left" vertical="top" wrapText="1"/>
    </xf>
    <xf numFmtId="0" fontId="8" fillId="2" borderId="0" xfId="3" applyFont="1" applyFill="1" applyAlignment="1">
      <alignment horizontal="center" vertical="top"/>
    </xf>
    <xf numFmtId="0" fontId="9" fillId="3" borderId="0" xfId="3" applyFont="1" applyFill="1" applyAlignment="1">
      <alignment horizontal="center" vertical="center"/>
    </xf>
    <xf numFmtId="0" fontId="13" fillId="2" borderId="1" xfId="3" applyFont="1" applyFill="1" applyBorder="1" applyAlignment="1">
      <alignment horizontal="center" vertical="center"/>
    </xf>
    <xf numFmtId="164" fontId="13" fillId="2" borderId="2" xfId="4" applyFont="1" applyFill="1" applyBorder="1" applyAlignment="1">
      <alignment horizontal="right"/>
    </xf>
    <xf numFmtId="164" fontId="13" fillId="2" borderId="3" xfId="4" applyFont="1" applyFill="1" applyBorder="1" applyAlignment="1">
      <alignment horizontal="right"/>
    </xf>
    <xf numFmtId="164" fontId="13" fillId="2" borderId="4" xfId="4" applyFont="1" applyFill="1" applyBorder="1" applyAlignment="1">
      <alignment horizontal="right"/>
    </xf>
    <xf numFmtId="0" fontId="16" fillId="2" borderId="0" xfId="3" applyFont="1" applyFill="1" applyAlignment="1">
      <alignment horizontal="justify" vertical="top" wrapText="1"/>
    </xf>
    <xf numFmtId="0" fontId="13" fillId="0" borderId="2" xfId="3" applyFont="1" applyBorder="1" applyAlignment="1">
      <alignment horizontal="left"/>
    </xf>
    <xf numFmtId="0" fontId="13" fillId="0" borderId="3" xfId="3" applyFont="1" applyBorder="1" applyAlignment="1">
      <alignment horizontal="left"/>
    </xf>
    <xf numFmtId="0" fontId="13" fillId="0" borderId="2" xfId="3" applyFont="1" applyBorder="1" applyAlignment="1">
      <alignment horizontal="center"/>
    </xf>
    <xf numFmtId="0" fontId="13" fillId="0" borderId="3" xfId="3" applyFont="1" applyBorder="1" applyAlignment="1">
      <alignment horizontal="center"/>
    </xf>
    <xf numFmtId="0" fontId="13" fillId="0" borderId="4" xfId="3" applyFont="1" applyBorder="1" applyAlignment="1">
      <alignment horizontal="center"/>
    </xf>
    <xf numFmtId="0" fontId="13" fillId="2" borderId="1" xfId="3" applyFont="1" applyFill="1" applyBorder="1" applyAlignment="1">
      <alignment horizontal="center"/>
    </xf>
    <xf numFmtId="164" fontId="12" fillId="2" borderId="1" xfId="4" applyFont="1" applyFill="1" applyBorder="1" applyAlignment="1"/>
    <xf numFmtId="49" fontId="12" fillId="0" borderId="2" xfId="3" applyNumberFormat="1" applyFont="1" applyBorder="1" applyAlignment="1">
      <alignment horizontal="left" vertical="center" wrapText="1"/>
    </xf>
    <xf numFmtId="49" fontId="12" fillId="0" borderId="3" xfId="3" applyNumberFormat="1" applyFont="1" applyBorder="1" applyAlignment="1">
      <alignment horizontal="left" vertical="center" wrapText="1"/>
    </xf>
    <xf numFmtId="164" fontId="12" fillId="0" borderId="2" xfId="4" applyFont="1" applyFill="1" applyBorder="1" applyAlignment="1">
      <alignment horizontal="center" vertical="center"/>
    </xf>
    <xf numFmtId="164" fontId="12" fillId="0" borderId="3" xfId="4" applyFont="1" applyFill="1" applyBorder="1" applyAlignment="1">
      <alignment horizontal="center" vertical="center"/>
    </xf>
    <xf numFmtId="164" fontId="12" fillId="0" borderId="4" xfId="4" applyFont="1" applyFill="1" applyBorder="1" applyAlignment="1">
      <alignment horizontal="center" vertical="center"/>
    </xf>
    <xf numFmtId="49" fontId="13" fillId="0" borderId="2" xfId="3" applyNumberFormat="1" applyFont="1" applyBorder="1" applyAlignment="1">
      <alignment horizontal="right"/>
    </xf>
    <xf numFmtId="49" fontId="13" fillId="0" borderId="3" xfId="3" applyNumberFormat="1" applyFont="1" applyBorder="1" applyAlignment="1">
      <alignment horizontal="right"/>
    </xf>
    <xf numFmtId="164" fontId="13" fillId="0" borderId="2" xfId="4" applyFont="1" applyFill="1" applyBorder="1" applyAlignment="1">
      <alignment horizontal="center" vertical="center"/>
    </xf>
    <xf numFmtId="164" fontId="13" fillId="0" borderId="3" xfId="4" applyFont="1" applyFill="1" applyBorder="1" applyAlignment="1">
      <alignment horizontal="center" vertical="center"/>
    </xf>
    <xf numFmtId="164" fontId="13" fillId="0" borderId="4" xfId="4" applyFont="1" applyFill="1" applyBorder="1" applyAlignment="1">
      <alignment horizontal="center" vertical="center"/>
    </xf>
    <xf numFmtId="49" fontId="12" fillId="0" borderId="2" xfId="3" applyNumberFormat="1" applyFont="1" applyBorder="1" applyAlignment="1">
      <alignment horizontal="left" vertical="center"/>
    </xf>
    <xf numFmtId="49" fontId="12" fillId="0" borderId="3" xfId="3" applyNumberFormat="1" applyFont="1" applyBorder="1" applyAlignment="1">
      <alignment horizontal="left" vertical="center"/>
    </xf>
    <xf numFmtId="164" fontId="12" fillId="0" borderId="2" xfId="4" applyFont="1" applyFill="1" applyBorder="1" applyAlignment="1">
      <alignment horizontal="right" vertical="center"/>
    </xf>
    <xf numFmtId="164" fontId="12" fillId="0" borderId="3" xfId="4" applyFont="1" applyFill="1" applyBorder="1" applyAlignment="1">
      <alignment horizontal="right" vertical="center"/>
    </xf>
    <xf numFmtId="164" fontId="12" fillId="0" borderId="4" xfId="4" applyFont="1" applyFill="1" applyBorder="1" applyAlignment="1">
      <alignment horizontal="right" vertical="center"/>
    </xf>
    <xf numFmtId="0" fontId="16" fillId="2" borderId="0" xfId="3" applyFont="1" applyFill="1" applyAlignment="1">
      <alignment horizontal="left" vertical="top" wrapText="1"/>
    </xf>
    <xf numFmtId="0" fontId="16" fillId="0" borderId="0" xfId="3" applyFont="1" applyAlignment="1">
      <alignment horizontal="left" vertical="top" wrapText="1"/>
    </xf>
    <xf numFmtId="0" fontId="10" fillId="2" borderId="1" xfId="3" applyFont="1" applyFill="1" applyBorder="1" applyAlignment="1">
      <alignment horizontal="center" vertical="top" wrapText="1"/>
    </xf>
    <xf numFmtId="49" fontId="12" fillId="2" borderId="1" xfId="3" applyNumberFormat="1" applyFont="1" applyFill="1" applyBorder="1" applyAlignment="1">
      <alignment horizontal="left" vertical="center"/>
    </xf>
    <xf numFmtId="164" fontId="12" fillId="2" borderId="1" xfId="4" applyFont="1" applyFill="1" applyBorder="1" applyAlignment="1">
      <alignment horizontal="center" vertical="center"/>
    </xf>
    <xf numFmtId="164" fontId="12" fillId="2" borderId="1" xfId="4" applyFont="1" applyFill="1" applyBorder="1" applyAlignment="1">
      <alignment horizontal="center" vertical="center" wrapText="1"/>
    </xf>
    <xf numFmtId="49" fontId="12" fillId="2" borderId="1" xfId="3" applyNumberFormat="1" applyFont="1" applyFill="1" applyBorder="1" applyAlignment="1">
      <alignment horizontal="left" wrapText="1"/>
    </xf>
    <xf numFmtId="164" fontId="12" fillId="2" borderId="1" xfId="4" applyFont="1" applyFill="1" applyBorder="1" applyAlignment="1">
      <alignment horizontal="left" vertical="center" wrapText="1"/>
    </xf>
    <xf numFmtId="49" fontId="12" fillId="2" borderId="1" xfId="3" applyNumberFormat="1" applyFont="1" applyFill="1" applyBorder="1" applyAlignment="1">
      <alignment horizontal="left" vertical="center" wrapText="1"/>
    </xf>
    <xf numFmtId="49" fontId="13" fillId="2" borderId="1" xfId="3" applyNumberFormat="1" applyFont="1" applyFill="1" applyBorder="1" applyAlignment="1">
      <alignment horizontal="left" vertical="center" wrapText="1"/>
    </xf>
    <xf numFmtId="164" fontId="13" fillId="2" borderId="1" xfId="4" applyFont="1" applyFill="1" applyBorder="1" applyAlignment="1">
      <alignment horizontal="center" vertical="center"/>
    </xf>
    <xf numFmtId="4" fontId="12" fillId="2" borderId="5" xfId="3" applyNumberFormat="1" applyFont="1" applyFill="1" applyBorder="1" applyAlignment="1">
      <alignment horizontal="center"/>
    </xf>
    <xf numFmtId="0" fontId="13" fillId="2" borderId="1" xfId="3" applyFont="1" applyFill="1" applyBorder="1" applyAlignment="1">
      <alignment horizontal="center" vertical="center" wrapText="1"/>
    </xf>
    <xf numFmtId="49" fontId="13" fillId="2" borderId="1" xfId="3" applyNumberFormat="1" applyFont="1" applyFill="1" applyBorder="1" applyAlignment="1">
      <alignment horizontal="left"/>
    </xf>
    <xf numFmtId="164" fontId="13" fillId="2" borderId="1" xfId="4" applyFont="1" applyFill="1" applyBorder="1" applyAlignment="1">
      <alignment horizontal="left" vertical="center" wrapText="1"/>
    </xf>
    <xf numFmtId="49" fontId="12" fillId="2" borderId="1" xfId="3" applyNumberFormat="1" applyFont="1" applyFill="1" applyBorder="1" applyAlignment="1">
      <alignment horizontal="left" vertical="top" wrapText="1"/>
    </xf>
    <xf numFmtId="49" fontId="13" fillId="2" borderId="1" xfId="3" applyNumberFormat="1" applyFont="1" applyFill="1" applyBorder="1" applyAlignment="1">
      <alignment horizontal="left" wrapText="1"/>
    </xf>
    <xf numFmtId="49" fontId="12" fillId="2" borderId="1" xfId="3" applyNumberFormat="1" applyFont="1" applyFill="1" applyBorder="1" applyAlignment="1">
      <alignment horizontal="left"/>
    </xf>
    <xf numFmtId="49" fontId="12" fillId="2" borderId="2" xfId="3" applyNumberFormat="1" applyFont="1" applyFill="1" applyBorder="1" applyAlignment="1">
      <alignment horizontal="left" wrapText="1"/>
    </xf>
    <xf numFmtId="49" fontId="12" fillId="2" borderId="3" xfId="3" applyNumberFormat="1" applyFont="1" applyFill="1" applyBorder="1" applyAlignment="1">
      <alignment horizontal="left" wrapText="1"/>
    </xf>
    <xf numFmtId="49" fontId="12" fillId="2" borderId="4" xfId="3" applyNumberFormat="1" applyFont="1" applyFill="1" applyBorder="1" applyAlignment="1">
      <alignment horizontal="left" wrapText="1"/>
    </xf>
    <xf numFmtId="0" fontId="13" fillId="2" borderId="0" xfId="3" applyFont="1" applyFill="1" applyAlignment="1">
      <alignment horizontal="left" wrapText="1"/>
    </xf>
    <xf numFmtId="0" fontId="13" fillId="2" borderId="2" xfId="3" applyFont="1" applyFill="1" applyBorder="1" applyAlignment="1">
      <alignment horizontal="center" vertical="center"/>
    </xf>
    <xf numFmtId="0" fontId="13" fillId="2" borderId="3" xfId="3" applyFont="1" applyFill="1" applyBorder="1" applyAlignment="1">
      <alignment horizontal="center" vertical="center"/>
    </xf>
    <xf numFmtId="0" fontId="13" fillId="2" borderId="4" xfId="3" applyFont="1" applyFill="1" applyBorder="1" applyAlignment="1">
      <alignment horizontal="center" vertical="center"/>
    </xf>
    <xf numFmtId="49" fontId="12" fillId="2" borderId="1" xfId="3" applyNumberFormat="1" applyFont="1" applyFill="1" applyBorder="1" applyAlignment="1">
      <alignment vertical="center"/>
    </xf>
    <xf numFmtId="49" fontId="13" fillId="2" borderId="2" xfId="3" applyNumberFormat="1" applyFont="1" applyFill="1" applyBorder="1" applyAlignment="1">
      <alignment horizontal="right" vertical="center"/>
    </xf>
    <xf numFmtId="49" fontId="13" fillId="2" borderId="3" xfId="3" applyNumberFormat="1" applyFont="1" applyFill="1" applyBorder="1" applyAlignment="1">
      <alignment horizontal="right" vertical="center"/>
    </xf>
    <xf numFmtId="49" fontId="13" fillId="2" borderId="4" xfId="3" applyNumberFormat="1" applyFont="1" applyFill="1" applyBorder="1" applyAlignment="1">
      <alignment horizontal="right" vertical="center"/>
    </xf>
    <xf numFmtId="0" fontId="12" fillId="2" borderId="0" xfId="3" applyFont="1" applyFill="1" applyAlignment="1">
      <alignment horizontal="left" vertical="center" wrapText="1"/>
    </xf>
    <xf numFmtId="0" fontId="13" fillId="2" borderId="1" xfId="3" applyFont="1" applyFill="1" applyBorder="1" applyAlignment="1">
      <alignment vertical="center"/>
    </xf>
    <xf numFmtId="0" fontId="13" fillId="2" borderId="2" xfId="3" applyFont="1" applyFill="1" applyBorder="1" applyAlignment="1">
      <alignment horizontal="left"/>
    </xf>
    <xf numFmtId="0" fontId="13" fillId="2" borderId="3" xfId="3" applyFont="1" applyFill="1" applyBorder="1" applyAlignment="1">
      <alignment horizontal="left"/>
    </xf>
    <xf numFmtId="0" fontId="13" fillId="2" borderId="4" xfId="3" applyFont="1" applyFill="1" applyBorder="1" applyAlignment="1">
      <alignment horizontal="left"/>
    </xf>
    <xf numFmtId="0" fontId="13" fillId="2" borderId="2" xfId="3" applyFont="1" applyFill="1" applyBorder="1" applyAlignment="1">
      <alignment horizontal="center"/>
    </xf>
    <xf numFmtId="0" fontId="13" fillId="2" borderId="3" xfId="3" applyFont="1" applyFill="1" applyBorder="1" applyAlignment="1">
      <alignment horizontal="center"/>
    </xf>
    <xf numFmtId="0" fontId="13" fillId="2" borderId="4" xfId="3" applyFont="1" applyFill="1" applyBorder="1" applyAlignment="1">
      <alignment horizontal="center"/>
    </xf>
    <xf numFmtId="164" fontId="13" fillId="2" borderId="1" xfId="4" applyFont="1" applyFill="1" applyBorder="1" applyAlignment="1"/>
    <xf numFmtId="49" fontId="13" fillId="2" borderId="1" xfId="3" applyNumberFormat="1" applyFont="1" applyFill="1" applyBorder="1" applyAlignment="1">
      <alignment horizontal="right"/>
    </xf>
    <xf numFmtId="49" fontId="13" fillId="2" borderId="2" xfId="3" applyNumberFormat="1" applyFont="1" applyFill="1" applyBorder="1" applyAlignment="1">
      <alignment horizontal="left"/>
    </xf>
    <xf numFmtId="49" fontId="13" fillId="2" borderId="3" xfId="3" applyNumberFormat="1" applyFont="1" applyFill="1" applyBorder="1" applyAlignment="1">
      <alignment horizontal="left"/>
    </xf>
    <xf numFmtId="49" fontId="13" fillId="2" borderId="4" xfId="3" applyNumberFormat="1" applyFont="1" applyFill="1" applyBorder="1" applyAlignment="1">
      <alignment horizontal="left"/>
    </xf>
    <xf numFmtId="49" fontId="12" fillId="2" borderId="2" xfId="3" applyNumberFormat="1" applyFont="1" applyFill="1" applyBorder="1" applyAlignment="1">
      <alignment vertical="center" wrapText="1"/>
    </xf>
    <xf numFmtId="49" fontId="12" fillId="2" borderId="3" xfId="3" applyNumberFormat="1" applyFont="1" applyFill="1" applyBorder="1" applyAlignment="1">
      <alignment vertical="center" wrapText="1"/>
    </xf>
    <xf numFmtId="49" fontId="12" fillId="2" borderId="4" xfId="3" applyNumberFormat="1" applyFont="1" applyFill="1" applyBorder="1" applyAlignment="1">
      <alignment vertical="center" wrapText="1"/>
    </xf>
    <xf numFmtId="9" fontId="12" fillId="2" borderId="1" xfId="3" applyNumberFormat="1" applyFont="1" applyFill="1" applyBorder="1" applyAlignment="1">
      <alignment horizontal="center" vertical="center"/>
    </xf>
    <xf numFmtId="164" fontId="12" fillId="2" borderId="2" xfId="4" applyFont="1" applyFill="1" applyBorder="1" applyAlignment="1">
      <alignment vertical="center" wrapText="1"/>
    </xf>
    <xf numFmtId="164" fontId="12" fillId="2" borderId="3" xfId="4" applyFont="1" applyFill="1" applyBorder="1" applyAlignment="1">
      <alignment vertical="center" wrapText="1"/>
    </xf>
    <xf numFmtId="164" fontId="12" fillId="2" borderId="4" xfId="4" applyFont="1" applyFill="1" applyBorder="1" applyAlignment="1">
      <alignment vertical="center" wrapText="1"/>
    </xf>
    <xf numFmtId="0" fontId="7" fillId="2" borderId="0" xfId="3" applyFont="1" applyFill="1" applyAlignment="1">
      <alignment horizontal="justify" vertical="justify"/>
    </xf>
    <xf numFmtId="0" fontId="7" fillId="2" borderId="0" xfId="3" applyFont="1" applyFill="1" applyAlignment="1">
      <alignment horizontal="left" vertical="top" wrapText="1"/>
    </xf>
    <xf numFmtId="49" fontId="34" fillId="2" borderId="1" xfId="3" applyNumberFormat="1" applyFont="1" applyFill="1" applyBorder="1" applyAlignment="1">
      <alignment horizontal="left" vertical="center" wrapText="1"/>
    </xf>
    <xf numFmtId="0" fontId="7" fillId="2" borderId="2" xfId="3" applyFont="1" applyFill="1" applyBorder="1" applyAlignment="1">
      <alignment vertical="top" wrapText="1"/>
    </xf>
    <xf numFmtId="0" fontId="7" fillId="2" borderId="3" xfId="3" applyFont="1" applyFill="1" applyBorder="1" applyAlignment="1">
      <alignment vertical="top" wrapText="1"/>
    </xf>
    <xf numFmtId="0" fontId="7" fillId="2" borderId="4" xfId="3" applyFont="1" applyFill="1" applyBorder="1" applyAlignment="1">
      <alignment vertical="top" wrapText="1"/>
    </xf>
    <xf numFmtId="164" fontId="10" fillId="2" borderId="2" xfId="4" applyFont="1" applyFill="1" applyBorder="1" applyAlignment="1">
      <alignment vertical="center" wrapText="1"/>
    </xf>
    <xf numFmtId="164" fontId="10" fillId="2" borderId="3" xfId="4" applyFont="1" applyFill="1" applyBorder="1" applyAlignment="1">
      <alignment vertical="center" wrapText="1"/>
    </xf>
    <xf numFmtId="164" fontId="10" fillId="2" borderId="4" xfId="4" applyFont="1" applyFill="1" applyBorder="1" applyAlignment="1">
      <alignment vertical="center" wrapText="1"/>
    </xf>
    <xf numFmtId="0" fontId="18" fillId="2" borderId="2" xfId="3" applyFont="1" applyFill="1" applyBorder="1" applyAlignment="1">
      <alignment vertical="top" wrapText="1"/>
    </xf>
    <xf numFmtId="0" fontId="18" fillId="2" borderId="3" xfId="3" applyFont="1" applyFill="1" applyBorder="1" applyAlignment="1">
      <alignment vertical="top" wrapText="1"/>
    </xf>
    <xf numFmtId="0" fontId="18" fillId="2" borderId="4" xfId="3" applyFont="1" applyFill="1" applyBorder="1" applyAlignment="1">
      <alignment vertical="top" wrapText="1"/>
    </xf>
    <xf numFmtId="164" fontId="18" fillId="2" borderId="2" xfId="4" applyFont="1" applyFill="1" applyBorder="1" applyAlignment="1">
      <alignment vertical="center" wrapText="1"/>
    </xf>
    <xf numFmtId="164" fontId="18" fillId="2" borderId="3" xfId="4" applyFont="1" applyFill="1" applyBorder="1" applyAlignment="1">
      <alignment vertical="center" wrapText="1"/>
    </xf>
    <xf numFmtId="164" fontId="18" fillId="2" borderId="4" xfId="4" applyFont="1" applyFill="1" applyBorder="1" applyAlignment="1">
      <alignment vertical="center" wrapText="1"/>
    </xf>
    <xf numFmtId="49" fontId="13" fillId="2" borderId="1" xfId="3" applyNumberFormat="1" applyFont="1" applyFill="1" applyBorder="1" applyAlignment="1">
      <alignment horizontal="center" vertical="center" wrapText="1"/>
    </xf>
    <xf numFmtId="164" fontId="13" fillId="2" borderId="2" xfId="4" applyFont="1" applyFill="1" applyBorder="1" applyAlignment="1">
      <alignment vertical="center" wrapText="1"/>
    </xf>
    <xf numFmtId="164" fontId="13" fillId="2" borderId="3" xfId="4" applyFont="1" applyFill="1" applyBorder="1" applyAlignment="1">
      <alignment vertical="center" wrapText="1"/>
    </xf>
    <xf numFmtId="164" fontId="13" fillId="2" borderId="4" xfId="4" applyFont="1" applyFill="1" applyBorder="1" applyAlignment="1">
      <alignment vertical="center" wrapText="1"/>
    </xf>
    <xf numFmtId="0" fontId="7" fillId="2" borderId="0" xfId="3" applyFont="1" applyFill="1" applyAlignment="1">
      <alignment horizontal="justify" vertical="center"/>
    </xf>
    <xf numFmtId="0" fontId="16" fillId="2" borderId="2" xfId="3" applyFont="1" applyFill="1" applyBorder="1" applyAlignment="1">
      <alignment vertical="top" wrapText="1"/>
    </xf>
    <xf numFmtId="0" fontId="16" fillId="2" borderId="3" xfId="3" applyFont="1" applyFill="1" applyBorder="1" applyAlignment="1">
      <alignment vertical="top" wrapText="1"/>
    </xf>
    <xf numFmtId="0" fontId="16" fillId="2" borderId="4" xfId="3" applyFont="1" applyFill="1" applyBorder="1" applyAlignment="1">
      <alignment vertical="top" wrapText="1"/>
    </xf>
    <xf numFmtId="164" fontId="16" fillId="2" borderId="2" xfId="4" applyFont="1" applyFill="1" applyBorder="1" applyAlignment="1">
      <alignment horizontal="left" vertical="center" wrapText="1"/>
    </xf>
    <xf numFmtId="164" fontId="16" fillId="2" borderId="3" xfId="4" applyFont="1" applyFill="1" applyBorder="1" applyAlignment="1">
      <alignment horizontal="left" vertical="center" wrapText="1"/>
    </xf>
    <xf numFmtId="164" fontId="16" fillId="2" borderId="4" xfId="4" applyFont="1" applyFill="1" applyBorder="1" applyAlignment="1">
      <alignment horizontal="left" vertical="center" wrapText="1"/>
    </xf>
    <xf numFmtId="0" fontId="7" fillId="2" borderId="6" xfId="3" applyFont="1" applyFill="1" applyBorder="1" applyAlignment="1">
      <alignment vertical="top" wrapText="1"/>
    </xf>
    <xf numFmtId="0" fontId="7" fillId="2" borderId="5" xfId="3" applyFont="1" applyFill="1" applyBorder="1" applyAlignment="1">
      <alignment vertical="top" wrapText="1"/>
    </xf>
    <xf numFmtId="0" fontId="7" fillId="2" borderId="7" xfId="3" applyFont="1" applyFill="1" applyBorder="1" applyAlignment="1">
      <alignment vertical="top" wrapText="1"/>
    </xf>
    <xf numFmtId="0" fontId="7" fillId="2" borderId="8" xfId="3" applyFont="1" applyFill="1" applyBorder="1" applyAlignment="1">
      <alignment vertical="top" wrapText="1"/>
    </xf>
    <xf numFmtId="0" fontId="7" fillId="2" borderId="9" xfId="3" applyFont="1" applyFill="1" applyBorder="1" applyAlignment="1">
      <alignment vertical="top" wrapText="1"/>
    </xf>
    <xf numFmtId="0" fontId="7" fillId="2" borderId="10" xfId="3" applyFont="1" applyFill="1" applyBorder="1" applyAlignment="1">
      <alignment vertical="top" wrapText="1"/>
    </xf>
    <xf numFmtId="164" fontId="16" fillId="2" borderId="6" xfId="4" applyFont="1" applyFill="1" applyBorder="1" applyAlignment="1">
      <alignment horizontal="left" vertical="center" wrapText="1"/>
    </xf>
    <xf numFmtId="164" fontId="16" fillId="2" borderId="5" xfId="4" applyFont="1" applyFill="1" applyBorder="1" applyAlignment="1">
      <alignment horizontal="left" vertical="center" wrapText="1"/>
    </xf>
    <xf numFmtId="164" fontId="16" fillId="2" borderId="7" xfId="4" applyFont="1" applyFill="1" applyBorder="1" applyAlignment="1">
      <alignment horizontal="left" vertical="center" wrapText="1"/>
    </xf>
    <xf numFmtId="164" fontId="16" fillId="2" borderId="8" xfId="4" applyFont="1" applyFill="1" applyBorder="1" applyAlignment="1">
      <alignment horizontal="left" vertical="center" wrapText="1"/>
    </xf>
    <xf numFmtId="164" fontId="16" fillId="2" borderId="9" xfId="4" applyFont="1" applyFill="1" applyBorder="1" applyAlignment="1">
      <alignment horizontal="left" vertical="center" wrapText="1"/>
    </xf>
    <xf numFmtId="164" fontId="16" fillId="2" borderId="10" xfId="4" applyFont="1" applyFill="1" applyBorder="1" applyAlignment="1">
      <alignment horizontal="left" vertical="center" wrapText="1"/>
    </xf>
    <xf numFmtId="0" fontId="10" fillId="2" borderId="2" xfId="3" applyFont="1" applyFill="1" applyBorder="1" applyAlignment="1">
      <alignment vertical="top" wrapText="1"/>
    </xf>
    <xf numFmtId="0" fontId="16" fillId="2" borderId="1" xfId="3" applyFont="1" applyFill="1" applyBorder="1" applyAlignment="1">
      <alignment horizontal="left" vertical="justify"/>
    </xf>
    <xf numFmtId="164" fontId="16" fillId="2" borderId="1" xfId="4" applyFont="1" applyFill="1" applyBorder="1" applyAlignment="1">
      <alignment horizontal="left" vertical="justify"/>
    </xf>
    <xf numFmtId="0" fontId="10" fillId="2" borderId="1" xfId="3" applyFont="1" applyFill="1" applyBorder="1" applyAlignment="1">
      <alignment horizontal="left" vertical="justify"/>
    </xf>
    <xf numFmtId="164" fontId="10" fillId="2" borderId="1" xfId="4" applyFont="1" applyFill="1" applyBorder="1" applyAlignment="1">
      <alignment horizontal="left" vertical="justify"/>
    </xf>
    <xf numFmtId="0" fontId="16" fillId="2" borderId="0" xfId="3" applyFont="1" applyFill="1" applyAlignment="1">
      <alignment horizontal="center" vertical="justify"/>
    </xf>
    <xf numFmtId="164" fontId="16" fillId="2" borderId="0" xfId="4" applyFont="1" applyFill="1" applyBorder="1" applyAlignment="1">
      <alignment horizontal="center" vertical="justify"/>
    </xf>
    <xf numFmtId="0" fontId="18" fillId="2" borderId="0" xfId="3" applyFont="1" applyFill="1" applyAlignment="1">
      <alignment horizontal="left" wrapText="1"/>
    </xf>
    <xf numFmtId="0" fontId="16" fillId="2" borderId="0" xfId="3" applyFont="1" applyFill="1" applyAlignment="1">
      <alignment vertical="justify"/>
    </xf>
    <xf numFmtId="0" fontId="10" fillId="2" borderId="1" xfId="3" applyFont="1" applyFill="1" applyBorder="1" applyAlignment="1">
      <alignment horizontal="center" vertical="justify"/>
    </xf>
    <xf numFmtId="164" fontId="16" fillId="2" borderId="2" xfId="4" applyFont="1" applyFill="1" applyBorder="1" applyAlignment="1">
      <alignment horizontal="left" vertical="justify"/>
    </xf>
    <xf numFmtId="164" fontId="16" fillId="2" borderId="3" xfId="4" applyFont="1" applyFill="1" applyBorder="1" applyAlignment="1">
      <alignment horizontal="left" vertical="justify"/>
    </xf>
    <xf numFmtId="164" fontId="16" fillId="2" borderId="4" xfId="4" applyFont="1" applyFill="1" applyBorder="1" applyAlignment="1">
      <alignment horizontal="left" vertical="justify"/>
    </xf>
    <xf numFmtId="0" fontId="16" fillId="2" borderId="0" xfId="3" applyFont="1" applyFill="1" applyAlignment="1">
      <alignment vertical="top" wrapText="1"/>
    </xf>
    <xf numFmtId="0" fontId="21" fillId="2" borderId="1" xfId="3" applyFont="1" applyFill="1" applyBorder="1" applyAlignment="1">
      <alignment horizontal="left" vertical="center" wrapText="1"/>
    </xf>
    <xf numFmtId="49" fontId="12" fillId="2" borderId="1" xfId="3" applyNumberFormat="1" applyFont="1" applyFill="1" applyBorder="1" applyAlignment="1">
      <alignment vertical="center" wrapText="1"/>
    </xf>
    <xf numFmtId="164" fontId="12" fillId="2" borderId="1" xfId="4" applyFont="1" applyFill="1" applyBorder="1" applyAlignment="1">
      <alignment vertical="center" wrapText="1"/>
    </xf>
    <xf numFmtId="49" fontId="13" fillId="2" borderId="2" xfId="3" applyNumberFormat="1" applyFont="1" applyFill="1" applyBorder="1" applyAlignment="1">
      <alignment horizontal="right" vertical="center" wrapText="1"/>
    </xf>
    <xf numFmtId="49" fontId="13" fillId="2" borderId="3" xfId="3" applyNumberFormat="1" applyFont="1" applyFill="1" applyBorder="1" applyAlignment="1">
      <alignment horizontal="right" vertical="center" wrapText="1"/>
    </xf>
    <xf numFmtId="49" fontId="13" fillId="2" borderId="4" xfId="3" applyNumberFormat="1" applyFont="1" applyFill="1" applyBorder="1" applyAlignment="1">
      <alignment horizontal="right" vertical="center" wrapText="1"/>
    </xf>
    <xf numFmtId="164" fontId="13" fillId="2" borderId="1" xfId="4" applyFont="1" applyFill="1" applyBorder="1" applyAlignment="1">
      <alignment vertical="center" wrapText="1"/>
    </xf>
    <xf numFmtId="0" fontId="7" fillId="2" borderId="0" xfId="3" applyFont="1" applyFill="1" applyAlignment="1">
      <alignment horizontal="left" vertical="center" wrapText="1"/>
    </xf>
    <xf numFmtId="0" fontId="17" fillId="2" borderId="0" xfId="3" applyFont="1" applyFill="1" applyAlignment="1">
      <alignment horizontal="justify" vertical="justify" wrapText="1"/>
    </xf>
    <xf numFmtId="0" fontId="7" fillId="2" borderId="2" xfId="3" applyFont="1" applyFill="1" applyBorder="1" applyAlignment="1">
      <alignment horizontal="center" vertical="justify" wrapText="1"/>
    </xf>
    <xf numFmtId="0" fontId="7" fillId="2" borderId="3" xfId="3" applyFont="1" applyFill="1" applyBorder="1" applyAlignment="1">
      <alignment horizontal="center" vertical="justify" wrapText="1"/>
    </xf>
    <xf numFmtId="0" fontId="7" fillId="2" borderId="4" xfId="3" applyFont="1" applyFill="1" applyBorder="1" applyAlignment="1">
      <alignment horizontal="center" vertical="justify" wrapText="1"/>
    </xf>
    <xf numFmtId="44" fontId="7" fillId="2" borderId="1" xfId="1" applyFont="1" applyFill="1" applyBorder="1" applyAlignment="1">
      <alignment horizontal="center" vertical="justify" wrapText="1"/>
    </xf>
    <xf numFmtId="49" fontId="16" fillId="2" borderId="0" xfId="3" applyNumberFormat="1" applyFont="1" applyFill="1" applyAlignment="1">
      <alignment horizontal="left" vertical="top" wrapText="1"/>
    </xf>
    <xf numFmtId="0" fontId="7" fillId="2" borderId="0" xfId="3" applyFont="1" applyFill="1" applyAlignment="1">
      <alignment horizontal="justify" vertical="center" wrapText="1"/>
    </xf>
    <xf numFmtId="49" fontId="16" fillId="2" borderId="0" xfId="3" applyNumberFormat="1" applyFont="1" applyFill="1" applyAlignment="1">
      <alignment horizontal="left" vertical="center" wrapText="1"/>
    </xf>
    <xf numFmtId="49" fontId="21" fillId="2" borderId="0" xfId="3" applyNumberFormat="1" applyFont="1" applyFill="1" applyAlignment="1">
      <alignment horizontal="left" vertical="justify"/>
    </xf>
    <xf numFmtId="49" fontId="10" fillId="2" borderId="0" xfId="3" applyNumberFormat="1" applyFont="1" applyFill="1" applyAlignment="1">
      <alignment horizontal="left" vertical="top" wrapText="1"/>
    </xf>
    <xf numFmtId="49" fontId="16" fillId="2" borderId="0" xfId="3" applyNumberFormat="1" applyFont="1" applyFill="1" applyAlignment="1">
      <alignment horizontal="justify" vertical="top" wrapText="1"/>
    </xf>
    <xf numFmtId="0" fontId="41" fillId="0" borderId="0" xfId="8" applyFont="1" applyAlignment="1">
      <alignment horizontal="center" vertical="top" wrapText="1"/>
    </xf>
    <xf numFmtId="0" fontId="37" fillId="0" borderId="0" xfId="8" applyFont="1" applyAlignment="1">
      <alignment horizontal="left" vertical="top" wrapText="1"/>
    </xf>
    <xf numFmtId="0" fontId="18" fillId="0" borderId="0" xfId="8" applyFont="1" applyAlignment="1">
      <alignment horizontal="center" vertical="top" wrapText="1"/>
    </xf>
    <xf numFmtId="0" fontId="39" fillId="0" borderId="0" xfId="8" applyFont="1" applyAlignment="1">
      <alignment horizontal="right" vertical="center" wrapText="1"/>
    </xf>
    <xf numFmtId="0" fontId="37" fillId="0" borderId="14" xfId="8" applyFont="1" applyBorder="1" applyAlignment="1">
      <alignment horizontal="left" vertical="top" wrapText="1"/>
    </xf>
    <xf numFmtId="0" fontId="39" fillId="0" borderId="0" xfId="8" applyFont="1" applyAlignment="1">
      <alignment horizontal="left" vertical="center" wrapText="1"/>
    </xf>
    <xf numFmtId="0" fontId="40" fillId="0" borderId="0" xfId="8" applyFont="1" applyAlignment="1">
      <alignment horizontal="left" wrapText="1"/>
    </xf>
    <xf numFmtId="0" fontId="5" fillId="0" borderId="0" xfId="8" applyFont="1" applyAlignment="1">
      <alignment horizontal="center" vertical="top" wrapText="1"/>
    </xf>
    <xf numFmtId="0" fontId="36" fillId="0" borderId="0" xfId="8" applyFont="1" applyAlignment="1">
      <alignment horizontal="center" wrapText="1"/>
    </xf>
    <xf numFmtId="0" fontId="38" fillId="4" borderId="11" xfId="8" applyFont="1" applyFill="1" applyBorder="1" applyAlignment="1">
      <alignment horizontal="left" wrapText="1"/>
    </xf>
    <xf numFmtId="7" fontId="38" fillId="4" borderId="11" xfId="8" applyNumberFormat="1" applyFont="1" applyFill="1" applyBorder="1" applyAlignment="1">
      <alignment horizontal="right" wrapText="1"/>
    </xf>
    <xf numFmtId="0" fontId="38" fillId="0" borderId="11" xfId="8" applyFont="1" applyBorder="1" applyAlignment="1">
      <alignment horizontal="left" wrapText="1"/>
    </xf>
    <xf numFmtId="7" fontId="38" fillId="0" borderId="11" xfId="8" applyNumberFormat="1" applyFont="1" applyBorder="1" applyAlignment="1">
      <alignment horizontal="right" wrapText="1"/>
    </xf>
    <xf numFmtId="0" fontId="39" fillId="0" borderId="11" xfId="8" applyFont="1" applyBorder="1" applyAlignment="1">
      <alignment horizontal="left" vertical="center" wrapText="1"/>
    </xf>
    <xf numFmtId="7" fontId="39" fillId="0" borderId="11" xfId="8" applyNumberFormat="1" applyFont="1" applyBorder="1" applyAlignment="1">
      <alignment horizontal="right" vertical="top" wrapText="1"/>
    </xf>
    <xf numFmtId="0" fontId="37" fillId="0" borderId="13" xfId="8" applyFont="1" applyBorder="1" applyAlignment="1">
      <alignment horizontal="left" vertical="top" wrapText="1"/>
    </xf>
    <xf numFmtId="0" fontId="36" fillId="0" borderId="0" xfId="8" applyFont="1" applyAlignment="1">
      <alignment horizontal="center" vertical="top" wrapText="1"/>
    </xf>
    <xf numFmtId="0" fontId="35" fillId="0" borderId="0" xfId="8" applyFont="1" applyAlignment="1">
      <alignment horizontal="right" vertical="top" wrapText="1"/>
    </xf>
    <xf numFmtId="0" fontId="12" fillId="2" borderId="0" xfId="3" applyFont="1" applyFill="1" applyAlignment="1">
      <alignment vertical="top" wrapText="1"/>
    </xf>
    <xf numFmtId="39" fontId="33" fillId="0" borderId="0" xfId="6" applyNumberFormat="1" applyFont="1" applyAlignment="1">
      <alignment horizontal="right" vertical="top" wrapText="1"/>
    </xf>
    <xf numFmtId="0" fontId="30" fillId="0" borderId="0" xfId="6" applyFont="1" applyAlignment="1">
      <alignment horizontal="right" vertical="top" wrapText="1"/>
    </xf>
    <xf numFmtId="7" fontId="32" fillId="0" borderId="0" xfId="6" applyNumberFormat="1" applyFont="1" applyAlignment="1">
      <alignment horizontal="right" vertical="top" wrapText="1"/>
    </xf>
    <xf numFmtId="7" fontId="32" fillId="0" borderId="12" xfId="6" applyNumberFormat="1" applyFont="1" applyBorder="1" applyAlignment="1">
      <alignment horizontal="right" vertical="center" wrapText="1"/>
    </xf>
    <xf numFmtId="0" fontId="28" fillId="0" borderId="0" xfId="6" applyFont="1" applyAlignment="1">
      <alignment horizontal="left" vertical="top" wrapText="1"/>
    </xf>
    <xf numFmtId="0" fontId="28" fillId="5" borderId="0" xfId="6" applyFont="1" applyFill="1" applyAlignment="1">
      <alignment horizontal="left" vertical="top" wrapText="1"/>
    </xf>
    <xf numFmtId="7" fontId="32" fillId="5" borderId="0" xfId="6" applyNumberFormat="1" applyFont="1" applyFill="1" applyAlignment="1">
      <alignment horizontal="right" vertical="top" wrapText="1"/>
    </xf>
    <xf numFmtId="0" fontId="31" fillId="0" borderId="0" xfId="6" applyFont="1" applyAlignment="1">
      <alignment horizontal="right" vertical="top" wrapText="1"/>
    </xf>
    <xf numFmtId="0" fontId="31" fillId="0" borderId="0" xfId="6" applyFont="1" applyAlignment="1">
      <alignment horizontal="left" vertical="top" wrapText="1"/>
    </xf>
    <xf numFmtId="0" fontId="27" fillId="0" borderId="0" xfId="6" applyFont="1" applyAlignment="1">
      <alignment horizontal="left" wrapText="1"/>
    </xf>
    <xf numFmtId="0" fontId="30" fillId="0" borderId="0" xfId="6" applyFont="1" applyAlignment="1">
      <alignment horizontal="center" wrapText="1"/>
    </xf>
    <xf numFmtId="0" fontId="28" fillId="0" borderId="0" xfId="6" applyFont="1" applyAlignment="1">
      <alignment horizontal="right" vertical="center" wrapText="1"/>
    </xf>
    <xf numFmtId="0" fontId="31" fillId="0" borderId="0" xfId="6" applyFont="1" applyAlignment="1">
      <alignment horizontal="center" vertical="top" wrapText="1"/>
    </xf>
    <xf numFmtId="0" fontId="24" fillId="0" borderId="0" xfId="6" applyFont="1" applyAlignment="1">
      <alignment horizontal="center" vertical="top" wrapText="1"/>
    </xf>
    <xf numFmtId="0" fontId="25" fillId="0" borderId="0" xfId="6" applyFont="1" applyAlignment="1">
      <alignment horizontal="left" vertical="top" wrapText="1"/>
    </xf>
    <xf numFmtId="0" fontId="26" fillId="0" borderId="0" xfId="6" applyFont="1" applyAlignment="1">
      <alignment horizontal="center" vertical="top" wrapText="1"/>
    </xf>
    <xf numFmtId="0" fontId="28" fillId="0" borderId="0" xfId="6" applyFont="1" applyAlignment="1">
      <alignment horizontal="left" vertical="center" wrapText="1"/>
    </xf>
    <xf numFmtId="0" fontId="29" fillId="0" borderId="0" xfId="6" applyFont="1" applyAlignment="1">
      <alignment horizontal="center" vertical="top" wrapText="1"/>
    </xf>
    <xf numFmtId="49" fontId="7" fillId="0" borderId="1" xfId="0" applyNumberFormat="1" applyFont="1" applyBorder="1" applyAlignment="1">
      <alignment horizontal="center" vertical="center" wrapText="1"/>
    </xf>
    <xf numFmtId="0" fontId="20" fillId="2" borderId="0" xfId="3" applyFont="1" applyFill="1" applyAlignment="1">
      <alignment horizontal="justify" vertical="center" wrapText="1"/>
    </xf>
    <xf numFmtId="49" fontId="44" fillId="2" borderId="0" xfId="3" applyNumberFormat="1" applyFont="1" applyFill="1" applyAlignment="1">
      <alignment horizontal="left" vertical="top" wrapText="1"/>
    </xf>
    <xf numFmtId="49" fontId="20" fillId="2" borderId="0" xfId="3" applyNumberFormat="1" applyFont="1" applyFill="1" applyAlignment="1">
      <alignment horizontal="left" vertical="center" wrapText="1"/>
    </xf>
    <xf numFmtId="0" fontId="45" fillId="2" borderId="1" xfId="3" applyFont="1" applyFill="1" applyBorder="1" applyAlignment="1">
      <alignment horizontal="center" vertical="center" wrapText="1"/>
    </xf>
    <xf numFmtId="0" fontId="45" fillId="2" borderId="2" xfId="3" applyFont="1" applyFill="1" applyBorder="1" applyAlignment="1">
      <alignment horizontal="center" vertical="center" wrapText="1"/>
    </xf>
    <xf numFmtId="0" fontId="45" fillId="2" borderId="3" xfId="3" applyFont="1" applyFill="1" applyBorder="1" applyAlignment="1">
      <alignment horizontal="center" vertical="center" wrapText="1"/>
    </xf>
    <xf numFmtId="0" fontId="45" fillId="2" borderId="4" xfId="3" applyFont="1" applyFill="1" applyBorder="1" applyAlignment="1">
      <alignment horizontal="center" vertical="center" wrapText="1"/>
    </xf>
    <xf numFmtId="0" fontId="45" fillId="2" borderId="1" xfId="3" applyFont="1" applyFill="1" applyBorder="1" applyAlignment="1">
      <alignment horizontal="center" vertical="center" wrapText="1"/>
    </xf>
  </cellXfs>
  <cellStyles count="13">
    <cellStyle name="Hipervínculo 2" xfId="10"/>
    <cellStyle name="Millares" xfId="7" builtinId="3"/>
    <cellStyle name="Moneda" xfId="1" builtinId="4"/>
    <cellStyle name="Moneda 2" xfId="4"/>
    <cellStyle name="Moneda 3" xfId="11"/>
    <cellStyle name="Normal" xfId="0" builtinId="0"/>
    <cellStyle name="Normal 2" xfId="6"/>
    <cellStyle name="Normal 2 2" xfId="8"/>
    <cellStyle name="Normal 3" xfId="5"/>
    <cellStyle name="Normal 4" xfId="3"/>
    <cellStyle name="Normal 5" xfId="9"/>
    <cellStyle name="Porcentaje" xfId="2" builtinId="5"/>
    <cellStyle name="Porcentaj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209550</xdr:colOff>
      <xdr:row>317</xdr:row>
      <xdr:rowOff>12168</xdr:rowOff>
    </xdr:from>
    <xdr:to>
      <xdr:col>15</xdr:col>
      <xdr:colOff>1066800</xdr:colOff>
      <xdr:row>321</xdr:row>
      <xdr:rowOff>33336</xdr:rowOff>
    </xdr:to>
    <xdr:sp macro="" textlink="">
      <xdr:nvSpPr>
        <xdr:cNvPr id="2" name="Cuadro de texto 1">
          <a:extLst>
            <a:ext uri="{FF2B5EF4-FFF2-40B4-BE49-F238E27FC236}">
              <a16:creationId xmlns:a16="http://schemas.microsoft.com/office/drawing/2014/main" xmlns="" id="{F3FD6E29-F3F4-4F8C-BEF5-DCA98EDED430}"/>
            </a:ext>
          </a:extLst>
        </xdr:cNvPr>
        <xdr:cNvSpPr txBox="1"/>
      </xdr:nvSpPr>
      <xdr:spPr>
        <a:xfrm>
          <a:off x="209550" y="78174318"/>
          <a:ext cx="8334375" cy="630768"/>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i="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0">
              <a:effectLst/>
              <a:latin typeface="Arial" panose="020B0604020202020204" pitchFamily="34" charset="0"/>
              <a:ea typeface="Calibri" panose="020F0502020204030204" pitchFamily="34" charset="0"/>
              <a:cs typeface="Times New Roman" panose="02020603050405020304" pitchFamily="18" charset="0"/>
            </a:rPr>
            <a:t>"MUNICIPIO</a:t>
          </a:r>
          <a:r>
            <a:rPr lang="es-MX" sz="900" b="1" i="0" baseline="0">
              <a:effectLst/>
              <a:latin typeface="Arial" panose="020B0604020202020204" pitchFamily="34" charset="0"/>
              <a:ea typeface="Calibri" panose="020F0502020204030204" pitchFamily="34" charset="0"/>
              <a:cs typeface="Times New Roman" panose="02020603050405020304" pitchFamily="18" charset="0"/>
            </a:rPr>
            <a:t> DE TEPETITLAN</a:t>
          </a:r>
          <a:r>
            <a:rPr lang="es-MX" sz="900" b="1" i="0">
              <a:effectLst/>
              <a:latin typeface="Arial" panose="020B0604020202020204" pitchFamily="34" charset="0"/>
              <a:ea typeface="Calibri" panose="020F0502020204030204" pitchFamily="34" charset="0"/>
              <a:cs typeface="Times New Roman" panose="02020603050405020304" pitchFamily="18" charset="0"/>
            </a:rPr>
            <a:t>”</a:t>
          </a:r>
          <a:r>
            <a:rPr lang="es-MX" sz="900" b="0" i="0">
              <a:effectLst/>
              <a:latin typeface="Arial" panose="020B0604020202020204" pitchFamily="34" charset="0"/>
              <a:ea typeface="Calibri" panose="020F0502020204030204" pitchFamily="34" charset="0"/>
              <a:cs typeface="Times New Roman" panose="02020603050405020304" pitchFamily="18" charset="0"/>
            </a:rPr>
            <a:t>.</a:t>
          </a:r>
          <a:r>
            <a:rPr lang="es-MX" sz="900" b="1" i="0">
              <a:effectLst/>
              <a:latin typeface="Arial" panose="020B0604020202020204" pitchFamily="34" charset="0"/>
              <a:ea typeface="Calibri" panose="020F0502020204030204" pitchFamily="34" charset="0"/>
              <a:cs typeface="Times New Roman" panose="02020603050405020304" pitchFamily="18" charset="0"/>
            </a:rPr>
            <a:t> </a:t>
          </a:r>
          <a:r>
            <a:rPr lang="es-MX" sz="900" i="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050" i="0">
            <a:effectLst/>
            <a:ea typeface="Calibri" panose="020F0502020204030204" pitchFamily="34" charset="0"/>
            <a:cs typeface="Times New Roman" panose="02020603050405020304" pitchFamily="18" charset="0"/>
          </a:endParaRPr>
        </a:p>
      </xdr:txBody>
    </xdr:sp>
    <xdr:clientData/>
  </xdr:twoCellAnchor>
  <xdr:twoCellAnchor>
    <xdr:from>
      <xdr:col>1</xdr:col>
      <xdr:colOff>5773</xdr:colOff>
      <xdr:row>310</xdr:row>
      <xdr:rowOff>409864</xdr:rowOff>
    </xdr:from>
    <xdr:to>
      <xdr:col>7</xdr:col>
      <xdr:colOff>270357</xdr:colOff>
      <xdr:row>312</xdr:row>
      <xdr:rowOff>309801</xdr:rowOff>
    </xdr:to>
    <xdr:sp macro="" textlink="">
      <xdr:nvSpPr>
        <xdr:cNvPr id="3" name="Cuadro de texto 1">
          <a:extLst>
            <a:ext uri="{FF2B5EF4-FFF2-40B4-BE49-F238E27FC236}">
              <a16:creationId xmlns:a16="http://schemas.microsoft.com/office/drawing/2014/main" xmlns="" id="{3903209F-1378-44D7-968C-47401DA3A872}"/>
            </a:ext>
          </a:extLst>
        </xdr:cNvPr>
        <xdr:cNvSpPr txBox="1"/>
      </xdr:nvSpPr>
      <xdr:spPr>
        <a:xfrm>
          <a:off x="243898" y="76038364"/>
          <a:ext cx="3017309" cy="785762"/>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ELABORÓ: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_______________________________________</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ING.</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MARIANE HERNANDEZ SANTIAGO</a:t>
          </a:r>
          <a:r>
            <a:rPr lang="es-MX" sz="1000" b="1">
              <a:effectLst/>
              <a:latin typeface="Arial" panose="020B0604020202020204" pitchFamily="34" charset="0"/>
              <a:ea typeface="Calibri" panose="020F0502020204030204" pitchFamily="34" charset="0"/>
              <a:cs typeface="Times New Roman" panose="02020603050405020304" pitchFamily="18" charset="0"/>
            </a:rPr>
            <a:t> TESORERO MUNICIPAL</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10</xdr:col>
      <xdr:colOff>356947</xdr:colOff>
      <xdr:row>310</xdr:row>
      <xdr:rowOff>347324</xdr:rowOff>
    </xdr:from>
    <xdr:to>
      <xdr:col>15</xdr:col>
      <xdr:colOff>981807</xdr:colOff>
      <xdr:row>312</xdr:row>
      <xdr:rowOff>295371</xdr:rowOff>
    </xdr:to>
    <xdr:sp macro="" textlink="">
      <xdr:nvSpPr>
        <xdr:cNvPr id="4" name="Cuadro de texto 4">
          <a:extLst>
            <a:ext uri="{FF2B5EF4-FFF2-40B4-BE49-F238E27FC236}">
              <a16:creationId xmlns:a16="http://schemas.microsoft.com/office/drawing/2014/main" xmlns="" id="{F3F35EA5-7B5A-4A25-BCB4-F74DE0B74D7B}"/>
            </a:ext>
          </a:extLst>
        </xdr:cNvPr>
        <xdr:cNvSpPr txBox="1"/>
      </xdr:nvSpPr>
      <xdr:spPr>
        <a:xfrm>
          <a:off x="5281372" y="76042499"/>
          <a:ext cx="3177560" cy="767197"/>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 AUTORIZÓ: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________________________________________</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ING.</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ELIAS CASTILLO MARTINEZ </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PRESIDENTE MUNICIPAL CONSTITUCIONAL</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6</xdr:col>
      <xdr:colOff>575349</xdr:colOff>
      <xdr:row>312</xdr:row>
      <xdr:rowOff>549373</xdr:rowOff>
    </xdr:from>
    <xdr:to>
      <xdr:col>11</xdr:col>
      <xdr:colOff>130849</xdr:colOff>
      <xdr:row>315</xdr:row>
      <xdr:rowOff>70237</xdr:rowOff>
    </xdr:to>
    <xdr:sp macro="" textlink="">
      <xdr:nvSpPr>
        <xdr:cNvPr id="5" name="Cuadro de texto 5">
          <a:extLst>
            <a:ext uri="{FF2B5EF4-FFF2-40B4-BE49-F238E27FC236}">
              <a16:creationId xmlns:a16="http://schemas.microsoft.com/office/drawing/2014/main" xmlns="" id="{18C21B09-62C8-419F-AC0B-DBFC06A86F24}"/>
            </a:ext>
          </a:extLst>
        </xdr:cNvPr>
        <xdr:cNvSpPr txBox="1"/>
      </xdr:nvSpPr>
      <xdr:spPr>
        <a:xfrm>
          <a:off x="2985174" y="77063698"/>
          <a:ext cx="2593975" cy="863889"/>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REVISÓ: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aseline="0">
              <a:effectLst/>
              <a:latin typeface="Arial" panose="020B0604020202020204" pitchFamily="34" charset="0"/>
              <a:ea typeface="Calibri" panose="020F0502020204030204" pitchFamily="34" charset="0"/>
              <a:cs typeface="Times New Roman" panose="02020603050405020304" pitchFamily="18" charset="0"/>
            </a:rPr>
            <a:t> </a:t>
          </a:r>
          <a:r>
            <a:rPr lang="es-MX" sz="110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LIC.</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ANA KAREN GARCIA ROJAS </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SINDICO PROCURADOR </a:t>
          </a:r>
          <a:endParaRPr lang="es-MX" sz="1100">
            <a:effectLst/>
            <a:ea typeface="Calibri" panose="020F0502020204030204" pitchFamily="34" charset="0"/>
            <a:cs typeface="Times New Roman" panose="02020603050405020304" pitchFamily="18" charset="0"/>
          </a:endParaRPr>
        </a:p>
      </xdr:txBody>
    </xdr:sp>
    <xdr:clientData/>
  </xdr:twoCellAnchor>
  <xdr:twoCellAnchor editAs="oneCell">
    <xdr:from>
      <xdr:col>0</xdr:col>
      <xdr:colOff>103910</xdr:colOff>
      <xdr:row>0</xdr:row>
      <xdr:rowOff>50993</xdr:rowOff>
    </xdr:from>
    <xdr:to>
      <xdr:col>3</xdr:col>
      <xdr:colOff>263622</xdr:colOff>
      <xdr:row>2</xdr:row>
      <xdr:rowOff>69939</xdr:rowOff>
    </xdr:to>
    <xdr:pic>
      <xdr:nvPicPr>
        <xdr:cNvPr id="6" name="Imagen 5">
          <a:extLst>
            <a:ext uri="{FF2B5EF4-FFF2-40B4-BE49-F238E27FC236}">
              <a16:creationId xmlns:a16="http://schemas.microsoft.com/office/drawing/2014/main" xmlns="" id="{B517EA51-7617-4CAE-8624-067C22FB0FA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30" b="9212"/>
        <a:stretch/>
      </xdr:blipFill>
      <xdr:spPr bwMode="auto">
        <a:xfrm>
          <a:off x="103910" y="50993"/>
          <a:ext cx="997912" cy="704746"/>
        </a:xfrm>
        <a:prstGeom prst="rect">
          <a:avLst/>
        </a:prstGeom>
        <a:noFill/>
        <a:ln>
          <a:noFill/>
        </a:ln>
      </xdr:spPr>
    </xdr:pic>
    <xdr:clientData/>
  </xdr:twoCellAnchor>
  <xdr:oneCellAnchor>
    <xdr:from>
      <xdr:col>6</xdr:col>
      <xdr:colOff>124320</xdr:colOff>
      <xdr:row>267</xdr:row>
      <xdr:rowOff>52573</xdr:rowOff>
    </xdr:from>
    <xdr:ext cx="1913659" cy="277091"/>
    <xdr:sp macro="" textlink="">
      <xdr:nvSpPr>
        <xdr:cNvPr id="7" name="Rectángulo 6">
          <a:extLst>
            <a:ext uri="{FF2B5EF4-FFF2-40B4-BE49-F238E27FC236}">
              <a16:creationId xmlns:a16="http://schemas.microsoft.com/office/drawing/2014/main" xmlns="" id="{90E58CC0-7A0D-4E44-9DE2-17F70288F9BB}"/>
            </a:ext>
          </a:extLst>
        </xdr:cNvPr>
        <xdr:cNvSpPr/>
      </xdr:nvSpPr>
      <xdr:spPr>
        <a:xfrm>
          <a:off x="2534145" y="64527298"/>
          <a:ext cx="1913659" cy="277091"/>
        </a:xfrm>
        <a:prstGeom prst="rect">
          <a:avLst/>
        </a:prstGeom>
        <a:noFill/>
      </xdr:spPr>
      <xdr:txBody>
        <a:bodyPr wrap="square" lIns="91440" tIns="45720" rIns="91440" bIns="45720">
          <a:noAutofit/>
        </a:bodyPr>
        <a:lstStyle/>
        <a:p>
          <a:pPr algn="ctr"/>
          <a:r>
            <a:rPr lang="es-ES" sz="20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0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0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7</xdr:col>
      <xdr:colOff>406977</xdr:colOff>
      <xdr:row>222</xdr:row>
      <xdr:rowOff>147204</xdr:rowOff>
    </xdr:from>
    <xdr:ext cx="2286000" cy="486833"/>
    <xdr:sp macro="" textlink="">
      <xdr:nvSpPr>
        <xdr:cNvPr id="8" name="Rectángulo 7">
          <a:extLst>
            <a:ext uri="{FF2B5EF4-FFF2-40B4-BE49-F238E27FC236}">
              <a16:creationId xmlns:a16="http://schemas.microsoft.com/office/drawing/2014/main" xmlns="" id="{8772534C-8853-49DE-BE7D-8A243252DBCE}"/>
            </a:ext>
          </a:extLst>
        </xdr:cNvPr>
        <xdr:cNvSpPr/>
      </xdr:nvSpPr>
      <xdr:spPr>
        <a:xfrm>
          <a:off x="3397827" y="49610529"/>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7</xdr:col>
      <xdr:colOff>493567</xdr:colOff>
      <xdr:row>230</xdr:row>
      <xdr:rowOff>17318</xdr:rowOff>
    </xdr:from>
    <xdr:ext cx="2286000" cy="486833"/>
    <xdr:sp macro="" textlink="">
      <xdr:nvSpPr>
        <xdr:cNvPr id="9" name="Rectángulo 8">
          <a:extLst>
            <a:ext uri="{FF2B5EF4-FFF2-40B4-BE49-F238E27FC236}">
              <a16:creationId xmlns:a16="http://schemas.microsoft.com/office/drawing/2014/main" xmlns="" id="{3AB3378A-9514-44FE-8890-177C23419739}"/>
            </a:ext>
          </a:extLst>
        </xdr:cNvPr>
        <xdr:cNvSpPr/>
      </xdr:nvSpPr>
      <xdr:spPr>
        <a:xfrm>
          <a:off x="3484417" y="51328493"/>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381001</xdr:colOff>
      <xdr:row>121</xdr:row>
      <xdr:rowOff>115661</xdr:rowOff>
    </xdr:from>
    <xdr:ext cx="2286000" cy="486833"/>
    <xdr:sp macro="" textlink="">
      <xdr:nvSpPr>
        <xdr:cNvPr id="10" name="Rectángulo 9">
          <a:extLst>
            <a:ext uri="{FF2B5EF4-FFF2-40B4-BE49-F238E27FC236}">
              <a16:creationId xmlns:a16="http://schemas.microsoft.com/office/drawing/2014/main" xmlns="" id="{5DBD40C9-7E84-4CD9-9CB0-87A8FF1C5F1A}"/>
            </a:ext>
          </a:extLst>
        </xdr:cNvPr>
        <xdr:cNvSpPr/>
      </xdr:nvSpPr>
      <xdr:spPr>
        <a:xfrm>
          <a:off x="4095751" y="28233461"/>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0</xdr:colOff>
      <xdr:row>4</xdr:row>
      <xdr:rowOff>0</xdr:rowOff>
    </xdr:to>
    <xdr:pic>
      <xdr:nvPicPr>
        <xdr:cNvPr id="2" name="image1.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0" y="57150"/>
          <a:ext cx="1781175" cy="342900"/>
        </a:xfrm>
        <a:prstGeom prst="rect">
          <a:avLst/>
        </a:prstGeom>
      </xdr:spPr>
    </xdr:pic>
    <xdr:clientData/>
  </xdr:twoCellAnchor>
  <xdr:twoCellAnchor>
    <xdr:from>
      <xdr:col>0</xdr:col>
      <xdr:colOff>0</xdr:colOff>
      <xdr:row>60</xdr:row>
      <xdr:rowOff>0</xdr:rowOff>
    </xdr:from>
    <xdr:to>
      <xdr:col>10</xdr:col>
      <xdr:colOff>0</xdr:colOff>
      <xdr:row>63</xdr:row>
      <xdr:rowOff>0</xdr:rowOff>
    </xdr:to>
    <xdr:pic>
      <xdr:nvPicPr>
        <xdr:cNvPr id="3" name="image2.png">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a:stretch>
          <a:fillRect/>
        </a:stretch>
      </xdr:blipFill>
      <xdr:spPr>
        <a:xfrm>
          <a:off x="0" y="6705600"/>
          <a:ext cx="1781175" cy="342900"/>
        </a:xfrm>
        <a:prstGeom prst="rect">
          <a:avLst/>
        </a:prstGeom>
      </xdr:spPr>
    </xdr:pic>
    <xdr:clientData/>
  </xdr:twoCellAnchor>
  <xdr:twoCellAnchor>
    <xdr:from>
      <xdr:col>0</xdr:col>
      <xdr:colOff>0</xdr:colOff>
      <xdr:row>120</xdr:row>
      <xdr:rowOff>0</xdr:rowOff>
    </xdr:from>
    <xdr:to>
      <xdr:col>10</xdr:col>
      <xdr:colOff>0</xdr:colOff>
      <xdr:row>123</xdr:row>
      <xdr:rowOff>0</xdr:rowOff>
    </xdr:to>
    <xdr:pic>
      <xdr:nvPicPr>
        <xdr:cNvPr id="4" name="image3.png">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1"/>
        <a:stretch>
          <a:fillRect/>
        </a:stretch>
      </xdr:blipFill>
      <xdr:spPr>
        <a:xfrm>
          <a:off x="0" y="13449300"/>
          <a:ext cx="1781175" cy="342900"/>
        </a:xfrm>
        <a:prstGeom prst="rect">
          <a:avLst/>
        </a:prstGeom>
      </xdr:spPr>
    </xdr:pic>
    <xdr:clientData/>
  </xdr:twoCellAnchor>
  <xdr:twoCellAnchor>
    <xdr:from>
      <xdr:col>0</xdr:col>
      <xdr:colOff>0</xdr:colOff>
      <xdr:row>180</xdr:row>
      <xdr:rowOff>0</xdr:rowOff>
    </xdr:from>
    <xdr:to>
      <xdr:col>10</xdr:col>
      <xdr:colOff>0</xdr:colOff>
      <xdr:row>183</xdr:row>
      <xdr:rowOff>0</xdr:rowOff>
    </xdr:to>
    <xdr:pic>
      <xdr:nvPicPr>
        <xdr:cNvPr id="5" name="image4.png">
          <a:extLst>
            <a:ext uri="{FF2B5EF4-FFF2-40B4-BE49-F238E27FC236}">
              <a16:creationId xmlns:a16="http://schemas.microsoft.com/office/drawing/2014/main" xmlns="" id="{00000000-0008-0000-0500-000005000000}"/>
            </a:ext>
          </a:extLst>
        </xdr:cNvPr>
        <xdr:cNvPicPr>
          <a:picLocks noChangeAspect="1"/>
        </xdr:cNvPicPr>
      </xdr:nvPicPr>
      <xdr:blipFill>
        <a:blip xmlns:r="http://schemas.openxmlformats.org/officeDocument/2006/relationships" r:embed="rId1"/>
        <a:stretch>
          <a:fillRect/>
        </a:stretch>
      </xdr:blipFill>
      <xdr:spPr>
        <a:xfrm>
          <a:off x="0" y="20193000"/>
          <a:ext cx="1781175" cy="342900"/>
        </a:xfrm>
        <a:prstGeom prst="rect">
          <a:avLst/>
        </a:prstGeom>
      </xdr:spPr>
    </xdr:pic>
    <xdr:clientData/>
  </xdr:twoCellAnchor>
  <xdr:twoCellAnchor>
    <xdr:from>
      <xdr:col>0</xdr:col>
      <xdr:colOff>0</xdr:colOff>
      <xdr:row>240</xdr:row>
      <xdr:rowOff>0</xdr:rowOff>
    </xdr:from>
    <xdr:to>
      <xdr:col>10</xdr:col>
      <xdr:colOff>0</xdr:colOff>
      <xdr:row>243</xdr:row>
      <xdr:rowOff>0</xdr:rowOff>
    </xdr:to>
    <xdr:pic>
      <xdr:nvPicPr>
        <xdr:cNvPr id="6" name="image5.png">
          <a:extLst>
            <a:ext uri="{FF2B5EF4-FFF2-40B4-BE49-F238E27FC236}">
              <a16:creationId xmlns:a16="http://schemas.microsoft.com/office/drawing/2014/main" xmlns="" id="{00000000-0008-0000-0500-000006000000}"/>
            </a:ext>
          </a:extLst>
        </xdr:cNvPr>
        <xdr:cNvPicPr>
          <a:picLocks noChangeAspect="1"/>
        </xdr:cNvPicPr>
      </xdr:nvPicPr>
      <xdr:blipFill>
        <a:blip xmlns:r="http://schemas.openxmlformats.org/officeDocument/2006/relationships" r:embed="rId1"/>
        <a:stretch>
          <a:fillRect/>
        </a:stretch>
      </xdr:blipFill>
      <xdr:spPr>
        <a:xfrm>
          <a:off x="0" y="26927175"/>
          <a:ext cx="1781175" cy="342900"/>
        </a:xfrm>
        <a:prstGeom prst="rect">
          <a:avLst/>
        </a:prstGeom>
      </xdr:spPr>
    </xdr:pic>
    <xdr:clientData/>
  </xdr:twoCellAnchor>
  <xdr:twoCellAnchor>
    <xdr:from>
      <xdr:col>0</xdr:col>
      <xdr:colOff>0</xdr:colOff>
      <xdr:row>300</xdr:row>
      <xdr:rowOff>0</xdr:rowOff>
    </xdr:from>
    <xdr:to>
      <xdr:col>10</xdr:col>
      <xdr:colOff>0</xdr:colOff>
      <xdr:row>303</xdr:row>
      <xdr:rowOff>0</xdr:rowOff>
    </xdr:to>
    <xdr:pic>
      <xdr:nvPicPr>
        <xdr:cNvPr id="7" name="image6.png">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
        <a:stretch>
          <a:fillRect/>
        </a:stretch>
      </xdr:blipFill>
      <xdr:spPr>
        <a:xfrm>
          <a:off x="0" y="33670875"/>
          <a:ext cx="1781175" cy="342900"/>
        </a:xfrm>
        <a:prstGeom prst="rect">
          <a:avLst/>
        </a:prstGeom>
      </xdr:spPr>
    </xdr:pic>
    <xdr:clientData/>
  </xdr:twoCellAnchor>
  <xdr:twoCellAnchor>
    <xdr:from>
      <xdr:col>0</xdr:col>
      <xdr:colOff>0</xdr:colOff>
      <xdr:row>360</xdr:row>
      <xdr:rowOff>0</xdr:rowOff>
    </xdr:from>
    <xdr:to>
      <xdr:col>10</xdr:col>
      <xdr:colOff>0</xdr:colOff>
      <xdr:row>363</xdr:row>
      <xdr:rowOff>0</xdr:rowOff>
    </xdr:to>
    <xdr:pic>
      <xdr:nvPicPr>
        <xdr:cNvPr id="8" name="image7.png">
          <a:extLst>
            <a:ext uri="{FF2B5EF4-FFF2-40B4-BE49-F238E27FC236}">
              <a16:creationId xmlns:a16="http://schemas.microsoft.com/office/drawing/2014/main" xmlns="" id="{00000000-0008-0000-0500-000008000000}"/>
            </a:ext>
          </a:extLst>
        </xdr:cNvPr>
        <xdr:cNvPicPr>
          <a:picLocks noChangeAspect="1"/>
        </xdr:cNvPicPr>
      </xdr:nvPicPr>
      <xdr:blipFill>
        <a:blip xmlns:r="http://schemas.openxmlformats.org/officeDocument/2006/relationships" r:embed="rId1"/>
        <a:stretch>
          <a:fillRect/>
        </a:stretch>
      </xdr:blipFill>
      <xdr:spPr>
        <a:xfrm>
          <a:off x="0" y="40443150"/>
          <a:ext cx="1781175" cy="342900"/>
        </a:xfrm>
        <a:prstGeom prst="rect">
          <a:avLst/>
        </a:prstGeom>
      </xdr:spPr>
    </xdr:pic>
    <xdr:clientData/>
  </xdr:twoCellAnchor>
  <xdr:twoCellAnchor>
    <xdr:from>
      <xdr:col>0</xdr:col>
      <xdr:colOff>0</xdr:colOff>
      <xdr:row>420</xdr:row>
      <xdr:rowOff>0</xdr:rowOff>
    </xdr:from>
    <xdr:to>
      <xdr:col>10</xdr:col>
      <xdr:colOff>0</xdr:colOff>
      <xdr:row>423</xdr:row>
      <xdr:rowOff>0</xdr:rowOff>
    </xdr:to>
    <xdr:pic>
      <xdr:nvPicPr>
        <xdr:cNvPr id="9" name="image8.png">
          <a:extLst>
            <a:ext uri="{FF2B5EF4-FFF2-40B4-BE49-F238E27FC236}">
              <a16:creationId xmlns:a16="http://schemas.microsoft.com/office/drawing/2014/main" xmlns="" id="{00000000-0008-0000-0500-000009000000}"/>
            </a:ext>
          </a:extLst>
        </xdr:cNvPr>
        <xdr:cNvPicPr>
          <a:picLocks noChangeAspect="1"/>
        </xdr:cNvPicPr>
      </xdr:nvPicPr>
      <xdr:blipFill>
        <a:blip xmlns:r="http://schemas.openxmlformats.org/officeDocument/2006/relationships" r:embed="rId1"/>
        <a:stretch>
          <a:fillRect/>
        </a:stretch>
      </xdr:blipFill>
      <xdr:spPr>
        <a:xfrm>
          <a:off x="0" y="47186850"/>
          <a:ext cx="1781175" cy="342900"/>
        </a:xfrm>
        <a:prstGeom prst="rect">
          <a:avLst/>
        </a:prstGeom>
      </xdr:spPr>
    </xdr:pic>
    <xdr:clientData/>
  </xdr:twoCellAnchor>
  <xdr:twoCellAnchor>
    <xdr:from>
      <xdr:col>0</xdr:col>
      <xdr:colOff>0</xdr:colOff>
      <xdr:row>480</xdr:row>
      <xdr:rowOff>0</xdr:rowOff>
    </xdr:from>
    <xdr:to>
      <xdr:col>10</xdr:col>
      <xdr:colOff>0</xdr:colOff>
      <xdr:row>483</xdr:row>
      <xdr:rowOff>0</xdr:rowOff>
    </xdr:to>
    <xdr:pic>
      <xdr:nvPicPr>
        <xdr:cNvPr id="10" name="image9.png">
          <a:extLst>
            <a:ext uri="{FF2B5EF4-FFF2-40B4-BE49-F238E27FC236}">
              <a16:creationId xmlns:a16="http://schemas.microsoft.com/office/drawing/2014/main" xmlns="" id="{00000000-0008-0000-0500-00000A000000}"/>
            </a:ext>
          </a:extLst>
        </xdr:cNvPr>
        <xdr:cNvPicPr>
          <a:picLocks noChangeAspect="1"/>
        </xdr:cNvPicPr>
      </xdr:nvPicPr>
      <xdr:blipFill>
        <a:blip xmlns:r="http://schemas.openxmlformats.org/officeDocument/2006/relationships" r:embed="rId1"/>
        <a:stretch>
          <a:fillRect/>
        </a:stretch>
      </xdr:blipFill>
      <xdr:spPr>
        <a:xfrm>
          <a:off x="0" y="53930550"/>
          <a:ext cx="1781175" cy="342900"/>
        </a:xfrm>
        <a:prstGeom prst="rect">
          <a:avLst/>
        </a:prstGeom>
      </xdr:spPr>
    </xdr:pic>
    <xdr:clientData/>
  </xdr:twoCellAnchor>
  <xdr:twoCellAnchor>
    <xdr:from>
      <xdr:col>0</xdr:col>
      <xdr:colOff>0</xdr:colOff>
      <xdr:row>540</xdr:row>
      <xdr:rowOff>0</xdr:rowOff>
    </xdr:from>
    <xdr:to>
      <xdr:col>10</xdr:col>
      <xdr:colOff>0</xdr:colOff>
      <xdr:row>543</xdr:row>
      <xdr:rowOff>0</xdr:rowOff>
    </xdr:to>
    <xdr:pic>
      <xdr:nvPicPr>
        <xdr:cNvPr id="11" name="image10.png">
          <a:extLst>
            <a:ext uri="{FF2B5EF4-FFF2-40B4-BE49-F238E27FC236}">
              <a16:creationId xmlns:a16="http://schemas.microsoft.com/office/drawing/2014/main" xmlns="" id="{00000000-0008-0000-0500-00000B000000}"/>
            </a:ext>
          </a:extLst>
        </xdr:cNvPr>
        <xdr:cNvPicPr>
          <a:picLocks noChangeAspect="1"/>
        </xdr:cNvPicPr>
      </xdr:nvPicPr>
      <xdr:blipFill>
        <a:blip xmlns:r="http://schemas.openxmlformats.org/officeDocument/2006/relationships" r:embed="rId1"/>
        <a:stretch>
          <a:fillRect/>
        </a:stretch>
      </xdr:blipFill>
      <xdr:spPr>
        <a:xfrm>
          <a:off x="0" y="60664725"/>
          <a:ext cx="1781175" cy="342900"/>
        </a:xfrm>
        <a:prstGeom prst="rect">
          <a:avLst/>
        </a:prstGeom>
      </xdr:spPr>
    </xdr:pic>
    <xdr:clientData/>
  </xdr:twoCellAnchor>
  <xdr:twoCellAnchor>
    <xdr:from>
      <xdr:col>0</xdr:col>
      <xdr:colOff>0</xdr:colOff>
      <xdr:row>600</xdr:row>
      <xdr:rowOff>0</xdr:rowOff>
    </xdr:from>
    <xdr:to>
      <xdr:col>10</xdr:col>
      <xdr:colOff>0</xdr:colOff>
      <xdr:row>603</xdr:row>
      <xdr:rowOff>0</xdr:rowOff>
    </xdr:to>
    <xdr:pic>
      <xdr:nvPicPr>
        <xdr:cNvPr id="12" name="image11.png">
          <a:extLst>
            <a:ext uri="{FF2B5EF4-FFF2-40B4-BE49-F238E27FC236}">
              <a16:creationId xmlns:a16="http://schemas.microsoft.com/office/drawing/2014/main" xmlns="" id="{00000000-0008-0000-0500-00000C000000}"/>
            </a:ext>
          </a:extLst>
        </xdr:cNvPr>
        <xdr:cNvPicPr>
          <a:picLocks noChangeAspect="1"/>
        </xdr:cNvPicPr>
      </xdr:nvPicPr>
      <xdr:blipFill>
        <a:blip xmlns:r="http://schemas.openxmlformats.org/officeDocument/2006/relationships" r:embed="rId1"/>
        <a:stretch>
          <a:fillRect/>
        </a:stretch>
      </xdr:blipFill>
      <xdr:spPr>
        <a:xfrm>
          <a:off x="0" y="67398900"/>
          <a:ext cx="1781175" cy="342900"/>
        </a:xfrm>
        <a:prstGeom prst="rect">
          <a:avLst/>
        </a:prstGeom>
      </xdr:spPr>
    </xdr:pic>
    <xdr:clientData/>
  </xdr:twoCellAnchor>
  <xdr:twoCellAnchor>
    <xdr:from>
      <xdr:col>0</xdr:col>
      <xdr:colOff>0</xdr:colOff>
      <xdr:row>660</xdr:row>
      <xdr:rowOff>0</xdr:rowOff>
    </xdr:from>
    <xdr:to>
      <xdr:col>10</xdr:col>
      <xdr:colOff>0</xdr:colOff>
      <xdr:row>663</xdr:row>
      <xdr:rowOff>0</xdr:rowOff>
    </xdr:to>
    <xdr:pic>
      <xdr:nvPicPr>
        <xdr:cNvPr id="13" name="image12.png">
          <a:extLst>
            <a:ext uri="{FF2B5EF4-FFF2-40B4-BE49-F238E27FC236}">
              <a16:creationId xmlns:a16="http://schemas.microsoft.com/office/drawing/2014/main" xmlns="" id="{00000000-0008-0000-0500-00000D000000}"/>
            </a:ext>
          </a:extLst>
        </xdr:cNvPr>
        <xdr:cNvPicPr>
          <a:picLocks noChangeAspect="1"/>
        </xdr:cNvPicPr>
      </xdr:nvPicPr>
      <xdr:blipFill>
        <a:blip xmlns:r="http://schemas.openxmlformats.org/officeDocument/2006/relationships" r:embed="rId1"/>
        <a:stretch>
          <a:fillRect/>
        </a:stretch>
      </xdr:blipFill>
      <xdr:spPr>
        <a:xfrm>
          <a:off x="0" y="74133075"/>
          <a:ext cx="1781175" cy="342900"/>
        </a:xfrm>
        <a:prstGeom prst="rect">
          <a:avLst/>
        </a:prstGeom>
      </xdr:spPr>
    </xdr:pic>
    <xdr:clientData/>
  </xdr:twoCellAnchor>
  <xdr:twoCellAnchor>
    <xdr:from>
      <xdr:col>0</xdr:col>
      <xdr:colOff>0</xdr:colOff>
      <xdr:row>719</xdr:row>
      <xdr:rowOff>0</xdr:rowOff>
    </xdr:from>
    <xdr:to>
      <xdr:col>10</xdr:col>
      <xdr:colOff>0</xdr:colOff>
      <xdr:row>722</xdr:row>
      <xdr:rowOff>0</xdr:rowOff>
    </xdr:to>
    <xdr:pic>
      <xdr:nvPicPr>
        <xdr:cNvPr id="14" name="image13.png">
          <a:extLst>
            <a:ext uri="{FF2B5EF4-FFF2-40B4-BE49-F238E27FC236}">
              <a16:creationId xmlns:a16="http://schemas.microsoft.com/office/drawing/2014/main" xmlns="" id="{00000000-0008-0000-0500-00000E000000}"/>
            </a:ext>
          </a:extLst>
        </xdr:cNvPr>
        <xdr:cNvPicPr>
          <a:picLocks noChangeAspect="1"/>
        </xdr:cNvPicPr>
      </xdr:nvPicPr>
      <xdr:blipFill>
        <a:blip xmlns:r="http://schemas.openxmlformats.org/officeDocument/2006/relationships" r:embed="rId1"/>
        <a:stretch>
          <a:fillRect/>
        </a:stretch>
      </xdr:blipFill>
      <xdr:spPr>
        <a:xfrm>
          <a:off x="0" y="80895825"/>
          <a:ext cx="1781175" cy="342900"/>
        </a:xfrm>
        <a:prstGeom prst="rect">
          <a:avLst/>
        </a:prstGeom>
      </xdr:spPr>
    </xdr:pic>
    <xdr:clientData/>
  </xdr:twoCellAnchor>
  <xdr:twoCellAnchor>
    <xdr:from>
      <xdr:col>0</xdr:col>
      <xdr:colOff>0</xdr:colOff>
      <xdr:row>779</xdr:row>
      <xdr:rowOff>0</xdr:rowOff>
    </xdr:from>
    <xdr:to>
      <xdr:col>10</xdr:col>
      <xdr:colOff>0</xdr:colOff>
      <xdr:row>782</xdr:row>
      <xdr:rowOff>0</xdr:rowOff>
    </xdr:to>
    <xdr:pic>
      <xdr:nvPicPr>
        <xdr:cNvPr id="15" name="image14.png">
          <a:extLst>
            <a:ext uri="{FF2B5EF4-FFF2-40B4-BE49-F238E27FC236}">
              <a16:creationId xmlns:a16="http://schemas.microsoft.com/office/drawing/2014/main" xmlns="" id="{00000000-0008-0000-0500-00000F000000}"/>
            </a:ext>
          </a:extLst>
        </xdr:cNvPr>
        <xdr:cNvPicPr>
          <a:picLocks noChangeAspect="1"/>
        </xdr:cNvPicPr>
      </xdr:nvPicPr>
      <xdr:blipFill>
        <a:blip xmlns:r="http://schemas.openxmlformats.org/officeDocument/2006/relationships" r:embed="rId1"/>
        <a:stretch>
          <a:fillRect/>
        </a:stretch>
      </xdr:blipFill>
      <xdr:spPr>
        <a:xfrm>
          <a:off x="0" y="87630000"/>
          <a:ext cx="1781175" cy="342900"/>
        </a:xfrm>
        <a:prstGeom prst="rect">
          <a:avLst/>
        </a:prstGeom>
      </xdr:spPr>
    </xdr:pic>
    <xdr:clientData/>
  </xdr:twoCellAnchor>
  <xdr:twoCellAnchor>
    <xdr:from>
      <xdr:col>0</xdr:col>
      <xdr:colOff>0</xdr:colOff>
      <xdr:row>837</xdr:row>
      <xdr:rowOff>0</xdr:rowOff>
    </xdr:from>
    <xdr:to>
      <xdr:col>10</xdr:col>
      <xdr:colOff>0</xdr:colOff>
      <xdr:row>840</xdr:row>
      <xdr:rowOff>0</xdr:rowOff>
    </xdr:to>
    <xdr:pic>
      <xdr:nvPicPr>
        <xdr:cNvPr id="16" name="image15.png">
          <a:extLst>
            <a:ext uri="{FF2B5EF4-FFF2-40B4-BE49-F238E27FC236}">
              <a16:creationId xmlns:a16="http://schemas.microsoft.com/office/drawing/2014/main" xmlns="" id="{00000000-0008-0000-0500-000010000000}"/>
            </a:ext>
          </a:extLst>
        </xdr:cNvPr>
        <xdr:cNvPicPr>
          <a:picLocks noChangeAspect="1"/>
        </xdr:cNvPicPr>
      </xdr:nvPicPr>
      <xdr:blipFill>
        <a:blip xmlns:r="http://schemas.openxmlformats.org/officeDocument/2006/relationships" r:embed="rId1"/>
        <a:stretch>
          <a:fillRect/>
        </a:stretch>
      </xdr:blipFill>
      <xdr:spPr>
        <a:xfrm>
          <a:off x="0" y="94430850"/>
          <a:ext cx="1781175" cy="342900"/>
        </a:xfrm>
        <a:prstGeom prst="rect">
          <a:avLst/>
        </a:prstGeom>
      </xdr:spPr>
    </xdr:pic>
    <xdr:clientData/>
  </xdr:twoCellAnchor>
  <xdr:twoCellAnchor>
    <xdr:from>
      <xdr:col>0</xdr:col>
      <xdr:colOff>0</xdr:colOff>
      <xdr:row>894</xdr:row>
      <xdr:rowOff>0</xdr:rowOff>
    </xdr:from>
    <xdr:to>
      <xdr:col>10</xdr:col>
      <xdr:colOff>0</xdr:colOff>
      <xdr:row>897</xdr:row>
      <xdr:rowOff>0</xdr:rowOff>
    </xdr:to>
    <xdr:pic>
      <xdr:nvPicPr>
        <xdr:cNvPr id="17" name="image16.png">
          <a:extLst>
            <a:ext uri="{FF2B5EF4-FFF2-40B4-BE49-F238E27FC236}">
              <a16:creationId xmlns:a16="http://schemas.microsoft.com/office/drawing/2014/main" xmlns="" id="{00000000-0008-0000-0500-000011000000}"/>
            </a:ext>
          </a:extLst>
        </xdr:cNvPr>
        <xdr:cNvPicPr>
          <a:picLocks noChangeAspect="1"/>
        </xdr:cNvPicPr>
      </xdr:nvPicPr>
      <xdr:blipFill>
        <a:blip xmlns:r="http://schemas.openxmlformats.org/officeDocument/2006/relationships" r:embed="rId1"/>
        <a:stretch>
          <a:fillRect/>
        </a:stretch>
      </xdr:blipFill>
      <xdr:spPr>
        <a:xfrm>
          <a:off x="0" y="101212650"/>
          <a:ext cx="1781175" cy="342900"/>
        </a:xfrm>
        <a:prstGeom prst="rect">
          <a:avLst/>
        </a:prstGeom>
      </xdr:spPr>
    </xdr:pic>
    <xdr:clientData/>
  </xdr:twoCellAnchor>
  <xdr:twoCellAnchor>
    <xdr:from>
      <xdr:col>0</xdr:col>
      <xdr:colOff>0</xdr:colOff>
      <xdr:row>954</xdr:row>
      <xdr:rowOff>0</xdr:rowOff>
    </xdr:from>
    <xdr:to>
      <xdr:col>10</xdr:col>
      <xdr:colOff>0</xdr:colOff>
      <xdr:row>957</xdr:row>
      <xdr:rowOff>0</xdr:rowOff>
    </xdr:to>
    <xdr:pic>
      <xdr:nvPicPr>
        <xdr:cNvPr id="18" name="image17.png">
          <a:extLst>
            <a:ext uri="{FF2B5EF4-FFF2-40B4-BE49-F238E27FC236}">
              <a16:creationId xmlns:a16="http://schemas.microsoft.com/office/drawing/2014/main" xmlns="" id="{00000000-0008-0000-0500-000012000000}"/>
            </a:ext>
          </a:extLst>
        </xdr:cNvPr>
        <xdr:cNvPicPr>
          <a:picLocks noChangeAspect="1"/>
        </xdr:cNvPicPr>
      </xdr:nvPicPr>
      <xdr:blipFill>
        <a:blip xmlns:r="http://schemas.openxmlformats.org/officeDocument/2006/relationships" r:embed="rId1"/>
        <a:stretch>
          <a:fillRect/>
        </a:stretch>
      </xdr:blipFill>
      <xdr:spPr>
        <a:xfrm>
          <a:off x="0" y="107956350"/>
          <a:ext cx="1781175" cy="342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a:extLst>
            <a:ext uri="{FF2B5EF4-FFF2-40B4-BE49-F238E27FC236}">
              <a16:creationId xmlns:a16="http://schemas.microsoft.com/office/drawing/2014/main" xmlns="" id="{C4122008-2EFF-44C9-BFF8-354B554C13D4}"/>
            </a:ext>
          </a:extLst>
        </xdr:cNvPr>
        <xdr:cNvPicPr>
          <a:picLocks noChangeAspect="1"/>
        </xdr:cNvPicPr>
      </xdr:nvPicPr>
      <xdr:blipFill>
        <a:blip xmlns:r="http://schemas.openxmlformats.org/officeDocument/2006/relationships" r:embed="rId1"/>
        <a:stretch>
          <a:fillRect/>
        </a:stretch>
      </xdr:blipFill>
      <xdr:spPr>
        <a:xfrm>
          <a:off x="0" y="200025"/>
          <a:ext cx="1781175" cy="371475"/>
        </a:xfrm>
        <a:prstGeom prst="rect">
          <a:avLst/>
        </a:prstGeom>
      </xdr:spPr>
    </xdr:pic>
    <xdr:clientData/>
  </xdr:twoCellAnchor>
  <xdr:twoCellAnchor>
    <xdr:from>
      <xdr:col>0</xdr:col>
      <xdr:colOff>104775</xdr:colOff>
      <xdr:row>44</xdr:row>
      <xdr:rowOff>85725</xdr:rowOff>
    </xdr:from>
    <xdr:to>
      <xdr:col>18</xdr:col>
      <xdr:colOff>173039</xdr:colOff>
      <xdr:row>47</xdr:row>
      <xdr:rowOff>287019</xdr:rowOff>
    </xdr:to>
    <xdr:sp macro="" textlink="">
      <xdr:nvSpPr>
        <xdr:cNvPr id="3" name="Cuadro de texto 2">
          <a:extLst>
            <a:ext uri="{FF2B5EF4-FFF2-40B4-BE49-F238E27FC236}">
              <a16:creationId xmlns:a16="http://schemas.microsoft.com/office/drawing/2014/main" xmlns="" id="{E9223A10-51AF-4AF3-B49B-E4E30ECC482C}"/>
            </a:ext>
          </a:extLst>
        </xdr:cNvPr>
        <xdr:cNvSpPr txBox="1"/>
      </xdr:nvSpPr>
      <xdr:spPr>
        <a:xfrm rot="10800000" flipV="1">
          <a:off x="104775" y="5229225"/>
          <a:ext cx="8945564" cy="515619"/>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9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TEPETITLAN”.</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1</xdr:col>
      <xdr:colOff>3</xdr:colOff>
      <xdr:row>47</xdr:row>
      <xdr:rowOff>420369</xdr:rowOff>
    </xdr:from>
    <xdr:to>
      <xdr:col>13</xdr:col>
      <xdr:colOff>64153</xdr:colOff>
      <xdr:row>47</xdr:row>
      <xdr:rowOff>809625</xdr:rowOff>
    </xdr:to>
    <xdr:sp macro="" textlink="">
      <xdr:nvSpPr>
        <xdr:cNvPr id="4" name="Cuadro de texto 2">
          <a:extLst>
            <a:ext uri="{FF2B5EF4-FFF2-40B4-BE49-F238E27FC236}">
              <a16:creationId xmlns:a16="http://schemas.microsoft.com/office/drawing/2014/main" xmlns="" id="{C316EBCA-99C3-4875-A712-A52626139CBE}"/>
            </a:ext>
          </a:extLst>
        </xdr:cNvPr>
        <xdr:cNvSpPr txBox="1"/>
      </xdr:nvSpPr>
      <xdr:spPr>
        <a:xfrm>
          <a:off x="180978" y="5878194"/>
          <a:ext cx="8141350" cy="38925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a:extLst>
            <a:ext uri="{FF2B5EF4-FFF2-40B4-BE49-F238E27FC236}">
              <a16:creationId xmlns:a16="http://schemas.microsoft.com/office/drawing/2014/main" xmlns="" id="{550E559E-395B-4CCF-A840-14FCFB970FC3}"/>
            </a:ext>
          </a:extLst>
        </xdr:cNvPr>
        <xdr:cNvPicPr>
          <a:picLocks noChangeAspect="1"/>
        </xdr:cNvPicPr>
      </xdr:nvPicPr>
      <xdr:blipFill>
        <a:blip xmlns:r="http://schemas.openxmlformats.org/officeDocument/2006/relationships" r:embed="rId1"/>
        <a:stretch>
          <a:fillRect/>
        </a:stretch>
      </xdr:blipFill>
      <xdr:spPr>
        <a:xfrm>
          <a:off x="0" y="219075"/>
          <a:ext cx="1781175" cy="371475"/>
        </a:xfrm>
        <a:prstGeom prst="rect">
          <a:avLst/>
        </a:prstGeom>
      </xdr:spPr>
    </xdr:pic>
    <xdr:clientData/>
  </xdr:twoCellAnchor>
  <xdr:twoCellAnchor>
    <xdr:from>
      <xdr:col>0</xdr:col>
      <xdr:colOff>0</xdr:colOff>
      <xdr:row>51</xdr:row>
      <xdr:rowOff>0</xdr:rowOff>
    </xdr:from>
    <xdr:to>
      <xdr:col>6</xdr:col>
      <xdr:colOff>0</xdr:colOff>
      <xdr:row>56</xdr:row>
      <xdr:rowOff>0</xdr:rowOff>
    </xdr:to>
    <xdr:pic>
      <xdr:nvPicPr>
        <xdr:cNvPr id="3" name="image2.png">
          <a:extLst>
            <a:ext uri="{FF2B5EF4-FFF2-40B4-BE49-F238E27FC236}">
              <a16:creationId xmlns:a16="http://schemas.microsoft.com/office/drawing/2014/main" xmlns="" id="{1E532F26-D811-4B38-BC7F-E32561A82E33}"/>
            </a:ext>
          </a:extLst>
        </xdr:cNvPr>
        <xdr:cNvPicPr>
          <a:picLocks noChangeAspect="1"/>
        </xdr:cNvPicPr>
      </xdr:nvPicPr>
      <xdr:blipFill>
        <a:blip xmlns:r="http://schemas.openxmlformats.org/officeDocument/2006/relationships" r:embed="rId1"/>
        <a:stretch>
          <a:fillRect/>
        </a:stretch>
      </xdr:blipFill>
      <xdr:spPr>
        <a:xfrm>
          <a:off x="0" y="6829425"/>
          <a:ext cx="1781175" cy="371475"/>
        </a:xfrm>
        <a:prstGeom prst="rect">
          <a:avLst/>
        </a:prstGeom>
      </xdr:spPr>
    </xdr:pic>
    <xdr:clientData/>
  </xdr:twoCellAnchor>
  <xdr:twoCellAnchor>
    <xdr:from>
      <xdr:col>2</xdr:col>
      <xdr:colOff>0</xdr:colOff>
      <xdr:row>80</xdr:row>
      <xdr:rowOff>0</xdr:rowOff>
    </xdr:from>
    <xdr:to>
      <xdr:col>19</xdr:col>
      <xdr:colOff>153989</xdr:colOff>
      <xdr:row>83</xdr:row>
      <xdr:rowOff>276225</xdr:rowOff>
    </xdr:to>
    <xdr:sp macro="" textlink="">
      <xdr:nvSpPr>
        <xdr:cNvPr id="4" name="Cuadro de texto 2">
          <a:extLst>
            <a:ext uri="{FF2B5EF4-FFF2-40B4-BE49-F238E27FC236}">
              <a16:creationId xmlns:a16="http://schemas.microsoft.com/office/drawing/2014/main" xmlns="" id="{417A961B-3859-4738-BB0F-7FEBBDE774A5}"/>
            </a:ext>
          </a:extLst>
        </xdr:cNvPr>
        <xdr:cNvSpPr txBox="1"/>
      </xdr:nvSpPr>
      <xdr:spPr>
        <a:xfrm rot="10800000" flipV="1">
          <a:off x="266700" y="9629775"/>
          <a:ext cx="8945564" cy="5905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9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TEPETITLAN”.</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2</xdr:col>
      <xdr:colOff>28578</xdr:colOff>
      <xdr:row>83</xdr:row>
      <xdr:rowOff>429894</xdr:rowOff>
    </xdr:from>
    <xdr:to>
      <xdr:col>15</xdr:col>
      <xdr:colOff>7003</xdr:colOff>
      <xdr:row>83</xdr:row>
      <xdr:rowOff>857250</xdr:rowOff>
    </xdr:to>
    <xdr:sp macro="" textlink="">
      <xdr:nvSpPr>
        <xdr:cNvPr id="5" name="Cuadro de texto 2">
          <a:extLst>
            <a:ext uri="{FF2B5EF4-FFF2-40B4-BE49-F238E27FC236}">
              <a16:creationId xmlns:a16="http://schemas.microsoft.com/office/drawing/2014/main" xmlns="" id="{3D949236-E41C-44FE-89E3-7239D2767573}"/>
            </a:ext>
          </a:extLst>
        </xdr:cNvPr>
        <xdr:cNvSpPr txBox="1"/>
      </xdr:nvSpPr>
      <xdr:spPr>
        <a:xfrm>
          <a:off x="295278" y="10373994"/>
          <a:ext cx="8141350" cy="42735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317</xdr:row>
      <xdr:rowOff>12168</xdr:rowOff>
    </xdr:from>
    <xdr:to>
      <xdr:col>15</xdr:col>
      <xdr:colOff>1066800</xdr:colOff>
      <xdr:row>321</xdr:row>
      <xdr:rowOff>33336</xdr:rowOff>
    </xdr:to>
    <xdr:sp macro="" textlink="">
      <xdr:nvSpPr>
        <xdr:cNvPr id="2" name="Cuadro de texto 1">
          <a:extLst>
            <a:ext uri="{FF2B5EF4-FFF2-40B4-BE49-F238E27FC236}">
              <a16:creationId xmlns:a16="http://schemas.microsoft.com/office/drawing/2014/main" xmlns="" id="{F3FD6E29-F3F4-4F8C-BEF5-DCA98EDED430}"/>
            </a:ext>
          </a:extLst>
        </xdr:cNvPr>
        <xdr:cNvSpPr txBox="1"/>
      </xdr:nvSpPr>
      <xdr:spPr>
        <a:xfrm>
          <a:off x="209550" y="78983943"/>
          <a:ext cx="8334375" cy="630768"/>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i="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0">
              <a:effectLst/>
              <a:latin typeface="Arial" panose="020B0604020202020204" pitchFamily="34" charset="0"/>
              <a:ea typeface="Calibri" panose="020F0502020204030204" pitchFamily="34" charset="0"/>
              <a:cs typeface="Times New Roman" panose="02020603050405020304" pitchFamily="18" charset="0"/>
            </a:rPr>
            <a:t>"MUNICIPIO</a:t>
          </a:r>
          <a:r>
            <a:rPr lang="es-MX" sz="900" b="1" i="0" baseline="0">
              <a:effectLst/>
              <a:latin typeface="Arial" panose="020B0604020202020204" pitchFamily="34" charset="0"/>
              <a:ea typeface="Calibri" panose="020F0502020204030204" pitchFamily="34" charset="0"/>
              <a:cs typeface="Times New Roman" panose="02020603050405020304" pitchFamily="18" charset="0"/>
            </a:rPr>
            <a:t> DE TEPETITLAN</a:t>
          </a:r>
          <a:r>
            <a:rPr lang="es-MX" sz="900" b="1" i="0">
              <a:effectLst/>
              <a:latin typeface="Arial" panose="020B0604020202020204" pitchFamily="34" charset="0"/>
              <a:ea typeface="Calibri" panose="020F0502020204030204" pitchFamily="34" charset="0"/>
              <a:cs typeface="Times New Roman" panose="02020603050405020304" pitchFamily="18" charset="0"/>
            </a:rPr>
            <a:t>”</a:t>
          </a:r>
          <a:r>
            <a:rPr lang="es-MX" sz="900" b="0" i="0">
              <a:effectLst/>
              <a:latin typeface="Arial" panose="020B0604020202020204" pitchFamily="34" charset="0"/>
              <a:ea typeface="Calibri" panose="020F0502020204030204" pitchFamily="34" charset="0"/>
              <a:cs typeface="Times New Roman" panose="02020603050405020304" pitchFamily="18" charset="0"/>
            </a:rPr>
            <a:t>.</a:t>
          </a:r>
          <a:r>
            <a:rPr lang="es-MX" sz="900" b="1" i="0">
              <a:effectLst/>
              <a:latin typeface="Arial" panose="020B0604020202020204" pitchFamily="34" charset="0"/>
              <a:ea typeface="Calibri" panose="020F0502020204030204" pitchFamily="34" charset="0"/>
              <a:cs typeface="Times New Roman" panose="02020603050405020304" pitchFamily="18" charset="0"/>
            </a:rPr>
            <a:t> </a:t>
          </a:r>
          <a:r>
            <a:rPr lang="es-MX" sz="900" i="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050" i="0">
            <a:effectLst/>
            <a:ea typeface="Calibri" panose="020F0502020204030204" pitchFamily="34" charset="0"/>
            <a:cs typeface="Times New Roman" panose="02020603050405020304" pitchFamily="18" charset="0"/>
          </a:endParaRPr>
        </a:p>
      </xdr:txBody>
    </xdr:sp>
    <xdr:clientData/>
  </xdr:twoCellAnchor>
  <xdr:twoCellAnchor>
    <xdr:from>
      <xdr:col>1</xdr:col>
      <xdr:colOff>5773</xdr:colOff>
      <xdr:row>310</xdr:row>
      <xdr:rowOff>409864</xdr:rowOff>
    </xdr:from>
    <xdr:to>
      <xdr:col>7</xdr:col>
      <xdr:colOff>270357</xdr:colOff>
      <xdr:row>312</xdr:row>
      <xdr:rowOff>309801</xdr:rowOff>
    </xdr:to>
    <xdr:sp macro="" textlink="">
      <xdr:nvSpPr>
        <xdr:cNvPr id="3" name="Cuadro de texto 1">
          <a:extLst>
            <a:ext uri="{FF2B5EF4-FFF2-40B4-BE49-F238E27FC236}">
              <a16:creationId xmlns:a16="http://schemas.microsoft.com/office/drawing/2014/main" xmlns="" id="{3903209F-1378-44D7-968C-47401DA3A872}"/>
            </a:ext>
          </a:extLst>
        </xdr:cNvPr>
        <xdr:cNvSpPr txBox="1"/>
      </xdr:nvSpPr>
      <xdr:spPr>
        <a:xfrm>
          <a:off x="243898" y="76847989"/>
          <a:ext cx="3017309" cy="785762"/>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ELABORÓ: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_______________________________________</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ING.</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MARIANE HERNANDEZ SANTIAGO</a:t>
          </a:r>
          <a:r>
            <a:rPr lang="es-MX" sz="1000" b="1">
              <a:effectLst/>
              <a:latin typeface="Arial" panose="020B0604020202020204" pitchFamily="34" charset="0"/>
              <a:ea typeface="Calibri" panose="020F0502020204030204" pitchFamily="34" charset="0"/>
              <a:cs typeface="Times New Roman" panose="02020603050405020304" pitchFamily="18" charset="0"/>
            </a:rPr>
            <a:t> TESORERO MUNICIPAL</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10</xdr:col>
      <xdr:colOff>356947</xdr:colOff>
      <xdr:row>310</xdr:row>
      <xdr:rowOff>347324</xdr:rowOff>
    </xdr:from>
    <xdr:to>
      <xdr:col>15</xdr:col>
      <xdr:colOff>981807</xdr:colOff>
      <xdr:row>312</xdr:row>
      <xdr:rowOff>295371</xdr:rowOff>
    </xdr:to>
    <xdr:sp macro="" textlink="">
      <xdr:nvSpPr>
        <xdr:cNvPr id="4" name="Cuadro de texto 4">
          <a:extLst>
            <a:ext uri="{FF2B5EF4-FFF2-40B4-BE49-F238E27FC236}">
              <a16:creationId xmlns:a16="http://schemas.microsoft.com/office/drawing/2014/main" xmlns="" id="{F3F35EA5-7B5A-4A25-BCB4-F74DE0B74D7B}"/>
            </a:ext>
          </a:extLst>
        </xdr:cNvPr>
        <xdr:cNvSpPr txBox="1"/>
      </xdr:nvSpPr>
      <xdr:spPr>
        <a:xfrm>
          <a:off x="5281372" y="76852124"/>
          <a:ext cx="3177560" cy="767197"/>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 AUTORIZÓ: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________________________________________</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ING.</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ELIAS CASTILLO MARTINEZ </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PRESIDENTE MUNICIPAL CONSTITUCIONAL</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6</xdr:col>
      <xdr:colOff>575349</xdr:colOff>
      <xdr:row>312</xdr:row>
      <xdr:rowOff>549373</xdr:rowOff>
    </xdr:from>
    <xdr:to>
      <xdr:col>11</xdr:col>
      <xdr:colOff>130849</xdr:colOff>
      <xdr:row>315</xdr:row>
      <xdr:rowOff>70237</xdr:rowOff>
    </xdr:to>
    <xdr:sp macro="" textlink="">
      <xdr:nvSpPr>
        <xdr:cNvPr id="5" name="Cuadro de texto 5">
          <a:extLst>
            <a:ext uri="{FF2B5EF4-FFF2-40B4-BE49-F238E27FC236}">
              <a16:creationId xmlns:a16="http://schemas.microsoft.com/office/drawing/2014/main" xmlns="" id="{18C21B09-62C8-419F-AC0B-DBFC06A86F24}"/>
            </a:ext>
          </a:extLst>
        </xdr:cNvPr>
        <xdr:cNvSpPr txBox="1"/>
      </xdr:nvSpPr>
      <xdr:spPr>
        <a:xfrm>
          <a:off x="2985174" y="77873323"/>
          <a:ext cx="2593975" cy="863889"/>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REVISÓ: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aseline="0">
              <a:effectLst/>
              <a:latin typeface="Arial" panose="020B0604020202020204" pitchFamily="34" charset="0"/>
              <a:ea typeface="Calibri" panose="020F0502020204030204" pitchFamily="34" charset="0"/>
              <a:cs typeface="Times New Roman" panose="02020603050405020304" pitchFamily="18" charset="0"/>
            </a:rPr>
            <a:t> </a:t>
          </a:r>
          <a:r>
            <a:rPr lang="es-MX" sz="110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LIC.</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ANA KAREN GARCIA ROJAS </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SINDICO PROCURADOR </a:t>
          </a:r>
          <a:endParaRPr lang="es-MX" sz="1100">
            <a:effectLst/>
            <a:ea typeface="Calibri" panose="020F0502020204030204" pitchFamily="34" charset="0"/>
            <a:cs typeface="Times New Roman" panose="02020603050405020304" pitchFamily="18" charset="0"/>
          </a:endParaRPr>
        </a:p>
      </xdr:txBody>
    </xdr:sp>
    <xdr:clientData/>
  </xdr:twoCellAnchor>
  <xdr:twoCellAnchor editAs="oneCell">
    <xdr:from>
      <xdr:col>0</xdr:col>
      <xdr:colOff>103910</xdr:colOff>
      <xdr:row>0</xdr:row>
      <xdr:rowOff>50993</xdr:rowOff>
    </xdr:from>
    <xdr:to>
      <xdr:col>3</xdr:col>
      <xdr:colOff>263622</xdr:colOff>
      <xdr:row>2</xdr:row>
      <xdr:rowOff>69939</xdr:rowOff>
    </xdr:to>
    <xdr:pic>
      <xdr:nvPicPr>
        <xdr:cNvPr id="6" name="Imagen 5">
          <a:extLst>
            <a:ext uri="{FF2B5EF4-FFF2-40B4-BE49-F238E27FC236}">
              <a16:creationId xmlns:a16="http://schemas.microsoft.com/office/drawing/2014/main" xmlns="" id="{B517EA51-7617-4CAE-8624-067C22FB0FA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30" b="9212"/>
        <a:stretch/>
      </xdr:blipFill>
      <xdr:spPr bwMode="auto">
        <a:xfrm>
          <a:off x="103910" y="50993"/>
          <a:ext cx="997912" cy="704746"/>
        </a:xfrm>
        <a:prstGeom prst="rect">
          <a:avLst/>
        </a:prstGeom>
        <a:noFill/>
        <a:ln>
          <a:noFill/>
        </a:ln>
      </xdr:spPr>
    </xdr:pic>
    <xdr:clientData/>
  </xdr:twoCellAnchor>
  <xdr:oneCellAnchor>
    <xdr:from>
      <xdr:col>7</xdr:col>
      <xdr:colOff>406977</xdr:colOff>
      <xdr:row>222</xdr:row>
      <xdr:rowOff>147204</xdr:rowOff>
    </xdr:from>
    <xdr:ext cx="2286000" cy="486833"/>
    <xdr:sp macro="" textlink="">
      <xdr:nvSpPr>
        <xdr:cNvPr id="8" name="Rectángulo 7">
          <a:extLst>
            <a:ext uri="{FF2B5EF4-FFF2-40B4-BE49-F238E27FC236}">
              <a16:creationId xmlns:a16="http://schemas.microsoft.com/office/drawing/2014/main" xmlns="" id="{8772534C-8853-49DE-BE7D-8A243252DBCE}"/>
            </a:ext>
          </a:extLst>
        </xdr:cNvPr>
        <xdr:cNvSpPr/>
      </xdr:nvSpPr>
      <xdr:spPr>
        <a:xfrm>
          <a:off x="3397827" y="51467904"/>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7</xdr:col>
      <xdr:colOff>493567</xdr:colOff>
      <xdr:row>230</xdr:row>
      <xdr:rowOff>17318</xdr:rowOff>
    </xdr:from>
    <xdr:ext cx="2286000" cy="486833"/>
    <xdr:sp macro="" textlink="">
      <xdr:nvSpPr>
        <xdr:cNvPr id="9" name="Rectángulo 8">
          <a:extLst>
            <a:ext uri="{FF2B5EF4-FFF2-40B4-BE49-F238E27FC236}">
              <a16:creationId xmlns:a16="http://schemas.microsoft.com/office/drawing/2014/main" xmlns="" id="{3AB3378A-9514-44FE-8890-177C23419739}"/>
            </a:ext>
          </a:extLst>
        </xdr:cNvPr>
        <xdr:cNvSpPr/>
      </xdr:nvSpPr>
      <xdr:spPr>
        <a:xfrm>
          <a:off x="3484417" y="53138243"/>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381001</xdr:colOff>
      <xdr:row>121</xdr:row>
      <xdr:rowOff>115661</xdr:rowOff>
    </xdr:from>
    <xdr:ext cx="2286000" cy="486833"/>
    <xdr:sp macro="" textlink="">
      <xdr:nvSpPr>
        <xdr:cNvPr id="10" name="Rectángulo 9">
          <a:extLst>
            <a:ext uri="{FF2B5EF4-FFF2-40B4-BE49-F238E27FC236}">
              <a16:creationId xmlns:a16="http://schemas.microsoft.com/office/drawing/2014/main" xmlns="" id="{5DBD40C9-7E84-4CD9-9CB0-87A8FF1C5F1A}"/>
            </a:ext>
          </a:extLst>
        </xdr:cNvPr>
        <xdr:cNvSpPr/>
      </xdr:nvSpPr>
      <xdr:spPr>
        <a:xfrm>
          <a:off x="4095751" y="29957486"/>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a:extLst>
            <a:ext uri="{FF2B5EF4-FFF2-40B4-BE49-F238E27FC236}">
              <a16:creationId xmlns:a16="http://schemas.microsoft.com/office/drawing/2014/main" xmlns="" id="{C4122008-2EFF-44C9-BFF8-354B554C13D4}"/>
            </a:ext>
          </a:extLst>
        </xdr:cNvPr>
        <xdr:cNvPicPr>
          <a:picLocks noChangeAspect="1"/>
        </xdr:cNvPicPr>
      </xdr:nvPicPr>
      <xdr:blipFill>
        <a:blip xmlns:r="http://schemas.openxmlformats.org/officeDocument/2006/relationships" r:embed="rId1"/>
        <a:stretch>
          <a:fillRect/>
        </a:stretch>
      </xdr:blipFill>
      <xdr:spPr>
        <a:xfrm>
          <a:off x="0" y="200025"/>
          <a:ext cx="1781175" cy="371475"/>
        </a:xfrm>
        <a:prstGeom prst="rect">
          <a:avLst/>
        </a:prstGeom>
      </xdr:spPr>
    </xdr:pic>
    <xdr:clientData/>
  </xdr:twoCellAnchor>
  <xdr:twoCellAnchor>
    <xdr:from>
      <xdr:col>0</xdr:col>
      <xdr:colOff>104775</xdr:colOff>
      <xdr:row>44</xdr:row>
      <xdr:rowOff>85725</xdr:rowOff>
    </xdr:from>
    <xdr:to>
      <xdr:col>18</xdr:col>
      <xdr:colOff>173039</xdr:colOff>
      <xdr:row>47</xdr:row>
      <xdr:rowOff>287019</xdr:rowOff>
    </xdr:to>
    <xdr:sp macro="" textlink="">
      <xdr:nvSpPr>
        <xdr:cNvPr id="3" name="Cuadro de texto 2">
          <a:extLst>
            <a:ext uri="{FF2B5EF4-FFF2-40B4-BE49-F238E27FC236}">
              <a16:creationId xmlns:a16="http://schemas.microsoft.com/office/drawing/2014/main" xmlns="" id="{E9223A10-51AF-4AF3-B49B-E4E30ECC482C}"/>
            </a:ext>
          </a:extLst>
        </xdr:cNvPr>
        <xdr:cNvSpPr txBox="1"/>
      </xdr:nvSpPr>
      <xdr:spPr>
        <a:xfrm rot="10800000" flipV="1">
          <a:off x="104775" y="5229225"/>
          <a:ext cx="8945564" cy="515619"/>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9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TEPETITLAN”.</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1</xdr:col>
      <xdr:colOff>3</xdr:colOff>
      <xdr:row>47</xdr:row>
      <xdr:rowOff>420369</xdr:rowOff>
    </xdr:from>
    <xdr:to>
      <xdr:col>13</xdr:col>
      <xdr:colOff>64153</xdr:colOff>
      <xdr:row>47</xdr:row>
      <xdr:rowOff>809625</xdr:rowOff>
    </xdr:to>
    <xdr:sp macro="" textlink="">
      <xdr:nvSpPr>
        <xdr:cNvPr id="4" name="Cuadro de texto 2">
          <a:extLst>
            <a:ext uri="{FF2B5EF4-FFF2-40B4-BE49-F238E27FC236}">
              <a16:creationId xmlns:a16="http://schemas.microsoft.com/office/drawing/2014/main" xmlns="" id="{C316EBCA-99C3-4875-A712-A52626139CBE}"/>
            </a:ext>
          </a:extLst>
        </xdr:cNvPr>
        <xdr:cNvSpPr txBox="1"/>
      </xdr:nvSpPr>
      <xdr:spPr>
        <a:xfrm>
          <a:off x="180978" y="5878194"/>
          <a:ext cx="8141350" cy="38925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a:extLst>
            <a:ext uri="{FF2B5EF4-FFF2-40B4-BE49-F238E27FC236}">
              <a16:creationId xmlns:a16="http://schemas.microsoft.com/office/drawing/2014/main" xmlns="" id="{550E559E-395B-4CCF-A840-14FCFB970FC3}"/>
            </a:ext>
          </a:extLst>
        </xdr:cNvPr>
        <xdr:cNvPicPr>
          <a:picLocks noChangeAspect="1"/>
        </xdr:cNvPicPr>
      </xdr:nvPicPr>
      <xdr:blipFill>
        <a:blip xmlns:r="http://schemas.openxmlformats.org/officeDocument/2006/relationships" r:embed="rId1"/>
        <a:stretch>
          <a:fillRect/>
        </a:stretch>
      </xdr:blipFill>
      <xdr:spPr>
        <a:xfrm>
          <a:off x="0" y="219075"/>
          <a:ext cx="1781175" cy="371475"/>
        </a:xfrm>
        <a:prstGeom prst="rect">
          <a:avLst/>
        </a:prstGeom>
      </xdr:spPr>
    </xdr:pic>
    <xdr:clientData/>
  </xdr:twoCellAnchor>
  <xdr:twoCellAnchor>
    <xdr:from>
      <xdr:col>0</xdr:col>
      <xdr:colOff>0</xdr:colOff>
      <xdr:row>51</xdr:row>
      <xdr:rowOff>0</xdr:rowOff>
    </xdr:from>
    <xdr:to>
      <xdr:col>6</xdr:col>
      <xdr:colOff>0</xdr:colOff>
      <xdr:row>56</xdr:row>
      <xdr:rowOff>0</xdr:rowOff>
    </xdr:to>
    <xdr:pic>
      <xdr:nvPicPr>
        <xdr:cNvPr id="3" name="image2.png">
          <a:extLst>
            <a:ext uri="{FF2B5EF4-FFF2-40B4-BE49-F238E27FC236}">
              <a16:creationId xmlns:a16="http://schemas.microsoft.com/office/drawing/2014/main" xmlns="" id="{1E532F26-D811-4B38-BC7F-E32561A82E33}"/>
            </a:ext>
          </a:extLst>
        </xdr:cNvPr>
        <xdr:cNvPicPr>
          <a:picLocks noChangeAspect="1"/>
        </xdr:cNvPicPr>
      </xdr:nvPicPr>
      <xdr:blipFill>
        <a:blip xmlns:r="http://schemas.openxmlformats.org/officeDocument/2006/relationships" r:embed="rId1"/>
        <a:stretch>
          <a:fillRect/>
        </a:stretch>
      </xdr:blipFill>
      <xdr:spPr>
        <a:xfrm>
          <a:off x="0" y="6829425"/>
          <a:ext cx="1781175" cy="371475"/>
        </a:xfrm>
        <a:prstGeom prst="rect">
          <a:avLst/>
        </a:prstGeom>
      </xdr:spPr>
    </xdr:pic>
    <xdr:clientData/>
  </xdr:twoCellAnchor>
  <xdr:twoCellAnchor>
    <xdr:from>
      <xdr:col>2</xdr:col>
      <xdr:colOff>0</xdr:colOff>
      <xdr:row>80</xdr:row>
      <xdr:rowOff>0</xdr:rowOff>
    </xdr:from>
    <xdr:to>
      <xdr:col>19</xdr:col>
      <xdr:colOff>153989</xdr:colOff>
      <xdr:row>83</xdr:row>
      <xdr:rowOff>276225</xdr:rowOff>
    </xdr:to>
    <xdr:sp macro="" textlink="">
      <xdr:nvSpPr>
        <xdr:cNvPr id="4" name="Cuadro de texto 2">
          <a:extLst>
            <a:ext uri="{FF2B5EF4-FFF2-40B4-BE49-F238E27FC236}">
              <a16:creationId xmlns:a16="http://schemas.microsoft.com/office/drawing/2014/main" xmlns="" id="{417A961B-3859-4738-BB0F-7FEBBDE774A5}"/>
            </a:ext>
          </a:extLst>
        </xdr:cNvPr>
        <xdr:cNvSpPr txBox="1"/>
      </xdr:nvSpPr>
      <xdr:spPr>
        <a:xfrm rot="10800000" flipV="1">
          <a:off x="266700" y="9629775"/>
          <a:ext cx="8945564" cy="5905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9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TEPETITLAN”.</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2</xdr:col>
      <xdr:colOff>28578</xdr:colOff>
      <xdr:row>83</xdr:row>
      <xdr:rowOff>429894</xdr:rowOff>
    </xdr:from>
    <xdr:to>
      <xdr:col>15</xdr:col>
      <xdr:colOff>7003</xdr:colOff>
      <xdr:row>83</xdr:row>
      <xdr:rowOff>857250</xdr:rowOff>
    </xdr:to>
    <xdr:sp macro="" textlink="">
      <xdr:nvSpPr>
        <xdr:cNvPr id="5" name="Cuadro de texto 2">
          <a:extLst>
            <a:ext uri="{FF2B5EF4-FFF2-40B4-BE49-F238E27FC236}">
              <a16:creationId xmlns:a16="http://schemas.microsoft.com/office/drawing/2014/main" xmlns="" id="{3D949236-E41C-44FE-89E3-7239D2767573}"/>
            </a:ext>
          </a:extLst>
        </xdr:cNvPr>
        <xdr:cNvSpPr txBox="1"/>
      </xdr:nvSpPr>
      <xdr:spPr>
        <a:xfrm>
          <a:off x="295278" y="10373994"/>
          <a:ext cx="8141350" cy="42735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209550</xdr:colOff>
      <xdr:row>317</xdr:row>
      <xdr:rowOff>12168</xdr:rowOff>
    </xdr:from>
    <xdr:to>
      <xdr:col>15</xdr:col>
      <xdr:colOff>1066800</xdr:colOff>
      <xdr:row>321</xdr:row>
      <xdr:rowOff>33336</xdr:rowOff>
    </xdr:to>
    <xdr:sp macro="" textlink="">
      <xdr:nvSpPr>
        <xdr:cNvPr id="2" name="Cuadro de texto 1">
          <a:extLst>
            <a:ext uri="{FF2B5EF4-FFF2-40B4-BE49-F238E27FC236}">
              <a16:creationId xmlns:a16="http://schemas.microsoft.com/office/drawing/2014/main" xmlns="" id="{F3FD6E29-F3F4-4F8C-BEF5-DCA98EDED430}"/>
            </a:ext>
          </a:extLst>
        </xdr:cNvPr>
        <xdr:cNvSpPr txBox="1"/>
      </xdr:nvSpPr>
      <xdr:spPr>
        <a:xfrm>
          <a:off x="209550" y="78745818"/>
          <a:ext cx="8334375" cy="630768"/>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i="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0">
              <a:effectLst/>
              <a:latin typeface="Arial" panose="020B0604020202020204" pitchFamily="34" charset="0"/>
              <a:ea typeface="Calibri" panose="020F0502020204030204" pitchFamily="34" charset="0"/>
              <a:cs typeface="Times New Roman" panose="02020603050405020304" pitchFamily="18" charset="0"/>
            </a:rPr>
            <a:t>"MUNICIPIO</a:t>
          </a:r>
          <a:r>
            <a:rPr lang="es-MX" sz="900" b="1" i="0" baseline="0">
              <a:effectLst/>
              <a:latin typeface="Arial" panose="020B0604020202020204" pitchFamily="34" charset="0"/>
              <a:ea typeface="Calibri" panose="020F0502020204030204" pitchFamily="34" charset="0"/>
              <a:cs typeface="Times New Roman" panose="02020603050405020304" pitchFamily="18" charset="0"/>
            </a:rPr>
            <a:t> DE TEPETITLAN</a:t>
          </a:r>
          <a:r>
            <a:rPr lang="es-MX" sz="900" b="1" i="0">
              <a:effectLst/>
              <a:latin typeface="Arial" panose="020B0604020202020204" pitchFamily="34" charset="0"/>
              <a:ea typeface="Calibri" panose="020F0502020204030204" pitchFamily="34" charset="0"/>
              <a:cs typeface="Times New Roman" panose="02020603050405020304" pitchFamily="18" charset="0"/>
            </a:rPr>
            <a:t>”</a:t>
          </a:r>
          <a:r>
            <a:rPr lang="es-MX" sz="900" b="0" i="0">
              <a:effectLst/>
              <a:latin typeface="Arial" panose="020B0604020202020204" pitchFamily="34" charset="0"/>
              <a:ea typeface="Calibri" panose="020F0502020204030204" pitchFamily="34" charset="0"/>
              <a:cs typeface="Times New Roman" panose="02020603050405020304" pitchFamily="18" charset="0"/>
            </a:rPr>
            <a:t>.</a:t>
          </a:r>
          <a:r>
            <a:rPr lang="es-MX" sz="900" b="1" i="0">
              <a:effectLst/>
              <a:latin typeface="Arial" panose="020B0604020202020204" pitchFamily="34" charset="0"/>
              <a:ea typeface="Calibri" panose="020F0502020204030204" pitchFamily="34" charset="0"/>
              <a:cs typeface="Times New Roman" panose="02020603050405020304" pitchFamily="18" charset="0"/>
            </a:rPr>
            <a:t> </a:t>
          </a:r>
          <a:r>
            <a:rPr lang="es-MX" sz="900" i="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050" i="0">
            <a:effectLst/>
            <a:ea typeface="Calibri" panose="020F0502020204030204" pitchFamily="34" charset="0"/>
            <a:cs typeface="Times New Roman" panose="02020603050405020304" pitchFamily="18" charset="0"/>
          </a:endParaRPr>
        </a:p>
      </xdr:txBody>
    </xdr:sp>
    <xdr:clientData/>
  </xdr:twoCellAnchor>
  <xdr:twoCellAnchor>
    <xdr:from>
      <xdr:col>1</xdr:col>
      <xdr:colOff>5773</xdr:colOff>
      <xdr:row>310</xdr:row>
      <xdr:rowOff>409864</xdr:rowOff>
    </xdr:from>
    <xdr:to>
      <xdr:col>7</xdr:col>
      <xdr:colOff>270357</xdr:colOff>
      <xdr:row>312</xdr:row>
      <xdr:rowOff>309801</xdr:rowOff>
    </xdr:to>
    <xdr:sp macro="" textlink="">
      <xdr:nvSpPr>
        <xdr:cNvPr id="3" name="Cuadro de texto 1">
          <a:extLst>
            <a:ext uri="{FF2B5EF4-FFF2-40B4-BE49-F238E27FC236}">
              <a16:creationId xmlns:a16="http://schemas.microsoft.com/office/drawing/2014/main" xmlns="" id="{3903209F-1378-44D7-968C-47401DA3A872}"/>
            </a:ext>
          </a:extLst>
        </xdr:cNvPr>
        <xdr:cNvSpPr txBox="1"/>
      </xdr:nvSpPr>
      <xdr:spPr>
        <a:xfrm>
          <a:off x="243898" y="76609864"/>
          <a:ext cx="3017309" cy="785762"/>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ELABORÓ: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_______________________________________</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ING.</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MARIANE HERNANDEZ SANTIAGO</a:t>
          </a:r>
          <a:r>
            <a:rPr lang="es-MX" sz="1000" b="1">
              <a:effectLst/>
              <a:latin typeface="Arial" panose="020B0604020202020204" pitchFamily="34" charset="0"/>
              <a:ea typeface="Calibri" panose="020F0502020204030204" pitchFamily="34" charset="0"/>
              <a:cs typeface="Times New Roman" panose="02020603050405020304" pitchFamily="18" charset="0"/>
            </a:rPr>
            <a:t> TESORERO MUNICIPAL</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10</xdr:col>
      <xdr:colOff>356947</xdr:colOff>
      <xdr:row>310</xdr:row>
      <xdr:rowOff>347324</xdr:rowOff>
    </xdr:from>
    <xdr:to>
      <xdr:col>15</xdr:col>
      <xdr:colOff>981807</xdr:colOff>
      <xdr:row>312</xdr:row>
      <xdr:rowOff>295371</xdr:rowOff>
    </xdr:to>
    <xdr:sp macro="" textlink="">
      <xdr:nvSpPr>
        <xdr:cNvPr id="4" name="Cuadro de texto 4">
          <a:extLst>
            <a:ext uri="{FF2B5EF4-FFF2-40B4-BE49-F238E27FC236}">
              <a16:creationId xmlns:a16="http://schemas.microsoft.com/office/drawing/2014/main" xmlns="" id="{F3F35EA5-7B5A-4A25-BCB4-F74DE0B74D7B}"/>
            </a:ext>
          </a:extLst>
        </xdr:cNvPr>
        <xdr:cNvSpPr txBox="1"/>
      </xdr:nvSpPr>
      <xdr:spPr>
        <a:xfrm>
          <a:off x="5281372" y="76613999"/>
          <a:ext cx="3177560" cy="767197"/>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 AUTORIZÓ: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________________________________________</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ING.</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ELIAS CASTILLO MARTINEZ </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PRESIDENTE MUNICIPAL CONSTITUCIONAL</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6</xdr:col>
      <xdr:colOff>575349</xdr:colOff>
      <xdr:row>312</xdr:row>
      <xdr:rowOff>549373</xdr:rowOff>
    </xdr:from>
    <xdr:to>
      <xdr:col>11</xdr:col>
      <xdr:colOff>130849</xdr:colOff>
      <xdr:row>315</xdr:row>
      <xdr:rowOff>70237</xdr:rowOff>
    </xdr:to>
    <xdr:sp macro="" textlink="">
      <xdr:nvSpPr>
        <xdr:cNvPr id="5" name="Cuadro de texto 5">
          <a:extLst>
            <a:ext uri="{FF2B5EF4-FFF2-40B4-BE49-F238E27FC236}">
              <a16:creationId xmlns:a16="http://schemas.microsoft.com/office/drawing/2014/main" xmlns="" id="{18C21B09-62C8-419F-AC0B-DBFC06A86F24}"/>
            </a:ext>
          </a:extLst>
        </xdr:cNvPr>
        <xdr:cNvSpPr txBox="1"/>
      </xdr:nvSpPr>
      <xdr:spPr>
        <a:xfrm>
          <a:off x="2985174" y="77635198"/>
          <a:ext cx="2593975" cy="863889"/>
        </a:xfrm>
        <a:prstGeom prst="rect">
          <a:avLst/>
        </a:prstGeom>
        <a:solidFill>
          <a:schemeClr val="lt1"/>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REVISÓ:</a:t>
          </a:r>
          <a:endParaRPr lang="es-MX" sz="1100">
            <a:effectLst/>
            <a:ea typeface="Calibri" panose="020F0502020204030204" pitchFamily="34" charset="0"/>
            <a:cs typeface="Times New Roman" panose="02020603050405020304" pitchFamily="18" charset="0"/>
          </a:endParaRPr>
        </a:p>
        <a:p>
          <a:pPr algn="ctr">
            <a:lnSpc>
              <a:spcPct val="107000"/>
            </a:lnSpc>
            <a:spcAft>
              <a:spcPts val="800"/>
            </a:spcAft>
          </a:pPr>
          <a:r>
            <a:rPr lang="es-MX" sz="1000" b="1">
              <a:effectLst/>
              <a:latin typeface="Arial" panose="020B0604020202020204" pitchFamily="34" charset="0"/>
              <a:ea typeface="Calibri" panose="020F0502020204030204" pitchFamily="34" charset="0"/>
              <a:cs typeface="Times New Roman" panose="02020603050405020304" pitchFamily="18" charset="0"/>
            </a:rPr>
            <a:t>_________________________________</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aseline="0">
              <a:effectLst/>
              <a:latin typeface="Arial" panose="020B0604020202020204" pitchFamily="34" charset="0"/>
              <a:ea typeface="Calibri" panose="020F0502020204030204" pitchFamily="34" charset="0"/>
              <a:cs typeface="Times New Roman" panose="02020603050405020304" pitchFamily="18" charset="0"/>
            </a:rPr>
            <a:t> </a:t>
          </a:r>
          <a:r>
            <a:rPr lang="es-MX" sz="110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LIC.</a:t>
          </a:r>
          <a:r>
            <a:rPr lang="es-MX" sz="1000" b="1" baseline="0">
              <a:effectLst/>
              <a:latin typeface="Arial" panose="020B0604020202020204" pitchFamily="34" charset="0"/>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ANA KAREN GARCIA ROJAS </a:t>
          </a:r>
          <a:r>
            <a:rPr lang="es-MX" sz="1100" b="0" baseline="0">
              <a:effectLst/>
              <a:latin typeface="+mn-lt"/>
              <a:ea typeface="Calibri" panose="020F0502020204030204" pitchFamily="34" charset="0"/>
              <a:cs typeface="Times New Roman" panose="02020603050405020304" pitchFamily="18" charset="0"/>
            </a:rPr>
            <a:t>                      </a:t>
          </a:r>
          <a:r>
            <a:rPr lang="es-MX" sz="1000" b="1">
              <a:effectLst/>
              <a:latin typeface="Arial" panose="020B0604020202020204" pitchFamily="34" charset="0"/>
              <a:ea typeface="Calibri" panose="020F0502020204030204" pitchFamily="34" charset="0"/>
              <a:cs typeface="Times New Roman" panose="02020603050405020304" pitchFamily="18" charset="0"/>
            </a:rPr>
            <a:t>SINDICO PROCURADOR </a:t>
          </a:r>
          <a:endParaRPr lang="es-MX" sz="1100">
            <a:effectLst/>
            <a:ea typeface="Calibri" panose="020F0502020204030204" pitchFamily="34" charset="0"/>
            <a:cs typeface="Times New Roman" panose="02020603050405020304" pitchFamily="18" charset="0"/>
          </a:endParaRPr>
        </a:p>
      </xdr:txBody>
    </xdr:sp>
    <xdr:clientData/>
  </xdr:twoCellAnchor>
  <xdr:twoCellAnchor editAs="oneCell">
    <xdr:from>
      <xdr:col>0</xdr:col>
      <xdr:colOff>103910</xdr:colOff>
      <xdr:row>0</xdr:row>
      <xdr:rowOff>50993</xdr:rowOff>
    </xdr:from>
    <xdr:to>
      <xdr:col>3</xdr:col>
      <xdr:colOff>263622</xdr:colOff>
      <xdr:row>2</xdr:row>
      <xdr:rowOff>69939</xdr:rowOff>
    </xdr:to>
    <xdr:pic>
      <xdr:nvPicPr>
        <xdr:cNvPr id="6" name="Imagen 5">
          <a:extLst>
            <a:ext uri="{FF2B5EF4-FFF2-40B4-BE49-F238E27FC236}">
              <a16:creationId xmlns:a16="http://schemas.microsoft.com/office/drawing/2014/main" xmlns="" id="{B517EA51-7617-4CAE-8624-067C22FB0FA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30" b="9212"/>
        <a:stretch/>
      </xdr:blipFill>
      <xdr:spPr bwMode="auto">
        <a:xfrm>
          <a:off x="103910" y="50993"/>
          <a:ext cx="997912" cy="704746"/>
        </a:xfrm>
        <a:prstGeom prst="rect">
          <a:avLst/>
        </a:prstGeom>
        <a:noFill/>
        <a:ln>
          <a:noFill/>
        </a:ln>
      </xdr:spPr>
    </xdr:pic>
    <xdr:clientData/>
  </xdr:twoCellAnchor>
  <xdr:oneCellAnchor>
    <xdr:from>
      <xdr:col>7</xdr:col>
      <xdr:colOff>406977</xdr:colOff>
      <xdr:row>222</xdr:row>
      <xdr:rowOff>147204</xdr:rowOff>
    </xdr:from>
    <xdr:ext cx="2286000" cy="486833"/>
    <xdr:sp macro="" textlink="">
      <xdr:nvSpPr>
        <xdr:cNvPr id="8" name="Rectángulo 7">
          <a:extLst>
            <a:ext uri="{FF2B5EF4-FFF2-40B4-BE49-F238E27FC236}">
              <a16:creationId xmlns:a16="http://schemas.microsoft.com/office/drawing/2014/main" xmlns="" id="{8772534C-8853-49DE-BE7D-8A243252DBCE}"/>
            </a:ext>
          </a:extLst>
        </xdr:cNvPr>
        <xdr:cNvSpPr/>
      </xdr:nvSpPr>
      <xdr:spPr>
        <a:xfrm>
          <a:off x="3397827" y="51210729"/>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7</xdr:col>
      <xdr:colOff>493567</xdr:colOff>
      <xdr:row>230</xdr:row>
      <xdr:rowOff>17318</xdr:rowOff>
    </xdr:from>
    <xdr:ext cx="2286000" cy="486833"/>
    <xdr:sp macro="" textlink="">
      <xdr:nvSpPr>
        <xdr:cNvPr id="9" name="Rectángulo 8">
          <a:extLst>
            <a:ext uri="{FF2B5EF4-FFF2-40B4-BE49-F238E27FC236}">
              <a16:creationId xmlns:a16="http://schemas.microsoft.com/office/drawing/2014/main" xmlns="" id="{3AB3378A-9514-44FE-8890-177C23419739}"/>
            </a:ext>
          </a:extLst>
        </xdr:cNvPr>
        <xdr:cNvSpPr/>
      </xdr:nvSpPr>
      <xdr:spPr>
        <a:xfrm>
          <a:off x="3484417" y="52881068"/>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oneCellAnchor>
    <xdr:from>
      <xdr:col>8</xdr:col>
      <xdr:colOff>381001</xdr:colOff>
      <xdr:row>121</xdr:row>
      <xdr:rowOff>115661</xdr:rowOff>
    </xdr:from>
    <xdr:ext cx="2286000" cy="486833"/>
    <xdr:sp macro="" textlink="">
      <xdr:nvSpPr>
        <xdr:cNvPr id="10" name="Rectángulo 9">
          <a:extLst>
            <a:ext uri="{FF2B5EF4-FFF2-40B4-BE49-F238E27FC236}">
              <a16:creationId xmlns:a16="http://schemas.microsoft.com/office/drawing/2014/main" xmlns="" id="{5DBD40C9-7E84-4CD9-9CB0-87A8FF1C5F1A}"/>
            </a:ext>
          </a:extLst>
        </xdr:cNvPr>
        <xdr:cNvSpPr/>
      </xdr:nvSpPr>
      <xdr:spPr>
        <a:xfrm>
          <a:off x="4095751" y="29700311"/>
          <a:ext cx="2286000" cy="486833"/>
        </a:xfrm>
        <a:prstGeom prst="rect">
          <a:avLst/>
        </a:prstGeom>
        <a:noFill/>
      </xdr:spPr>
      <xdr:txBody>
        <a:bodyPr wrap="square" lIns="91440" tIns="45720" rIns="91440" bIns="45720">
          <a:noAutofit/>
        </a:bodyPr>
        <a:lstStyle/>
        <a:p>
          <a:pPr algn="ctr"/>
          <a:r>
            <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NO</a:t>
          </a:r>
          <a:r>
            <a:rPr lang="es-ES" sz="2400" b="1" cap="none" spc="0" baseline="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rPr>
            <a:t> APLICA</a:t>
          </a:r>
          <a:endParaRPr lang="es-ES" sz="2400" b="1" cap="none" spc="0">
            <a:ln w="0"/>
            <a:gradFill>
              <a:gsLst>
                <a:gs pos="21000">
                  <a:srgbClr val="53575C"/>
                </a:gs>
                <a:gs pos="88000">
                  <a:srgbClr val="C5C7CA"/>
                </a:gs>
              </a:gsLst>
              <a:lin ang="5400000"/>
            </a:gradFill>
            <a:effectLst/>
            <a:latin typeface="Aharoni" panose="02010803020104030203" pitchFamily="2" charset="-79"/>
            <a:cs typeface="Aharoni" panose="02010803020104030203" pitchFamily="2" charset="-79"/>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a:extLst>
            <a:ext uri="{FF2B5EF4-FFF2-40B4-BE49-F238E27FC236}">
              <a16:creationId xmlns:a16="http://schemas.microsoft.com/office/drawing/2014/main" xmlns="" id="{C4122008-2EFF-44C9-BFF8-354B554C13D4}"/>
            </a:ext>
          </a:extLst>
        </xdr:cNvPr>
        <xdr:cNvPicPr>
          <a:picLocks noChangeAspect="1"/>
        </xdr:cNvPicPr>
      </xdr:nvPicPr>
      <xdr:blipFill>
        <a:blip xmlns:r="http://schemas.openxmlformats.org/officeDocument/2006/relationships" r:embed="rId1"/>
        <a:stretch>
          <a:fillRect/>
        </a:stretch>
      </xdr:blipFill>
      <xdr:spPr>
        <a:xfrm>
          <a:off x="0" y="200025"/>
          <a:ext cx="1781175" cy="371475"/>
        </a:xfrm>
        <a:prstGeom prst="rect">
          <a:avLst/>
        </a:prstGeom>
      </xdr:spPr>
    </xdr:pic>
    <xdr:clientData/>
  </xdr:twoCellAnchor>
  <xdr:twoCellAnchor>
    <xdr:from>
      <xdr:col>0</xdr:col>
      <xdr:colOff>104775</xdr:colOff>
      <xdr:row>44</xdr:row>
      <xdr:rowOff>85725</xdr:rowOff>
    </xdr:from>
    <xdr:to>
      <xdr:col>18</xdr:col>
      <xdr:colOff>173039</xdr:colOff>
      <xdr:row>47</xdr:row>
      <xdr:rowOff>287019</xdr:rowOff>
    </xdr:to>
    <xdr:sp macro="" textlink="">
      <xdr:nvSpPr>
        <xdr:cNvPr id="3" name="Cuadro de texto 2">
          <a:extLst>
            <a:ext uri="{FF2B5EF4-FFF2-40B4-BE49-F238E27FC236}">
              <a16:creationId xmlns:a16="http://schemas.microsoft.com/office/drawing/2014/main" xmlns="" id="{E9223A10-51AF-4AF3-B49B-E4E30ECC482C}"/>
            </a:ext>
          </a:extLst>
        </xdr:cNvPr>
        <xdr:cNvSpPr txBox="1"/>
      </xdr:nvSpPr>
      <xdr:spPr>
        <a:xfrm rot="10800000" flipV="1">
          <a:off x="104775" y="5229225"/>
          <a:ext cx="8945564" cy="515619"/>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9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TEPETITLAN”.</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1</xdr:col>
      <xdr:colOff>3</xdr:colOff>
      <xdr:row>47</xdr:row>
      <xdr:rowOff>420369</xdr:rowOff>
    </xdr:from>
    <xdr:to>
      <xdr:col>13</xdr:col>
      <xdr:colOff>64153</xdr:colOff>
      <xdr:row>47</xdr:row>
      <xdr:rowOff>809625</xdr:rowOff>
    </xdr:to>
    <xdr:sp macro="" textlink="">
      <xdr:nvSpPr>
        <xdr:cNvPr id="4" name="Cuadro de texto 2">
          <a:extLst>
            <a:ext uri="{FF2B5EF4-FFF2-40B4-BE49-F238E27FC236}">
              <a16:creationId xmlns:a16="http://schemas.microsoft.com/office/drawing/2014/main" xmlns="" id="{C316EBCA-99C3-4875-A712-A52626139CBE}"/>
            </a:ext>
          </a:extLst>
        </xdr:cNvPr>
        <xdr:cNvSpPr txBox="1"/>
      </xdr:nvSpPr>
      <xdr:spPr>
        <a:xfrm>
          <a:off x="180978" y="5878194"/>
          <a:ext cx="8141350" cy="38925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0</xdr:colOff>
      <xdr:row>6</xdr:row>
      <xdr:rowOff>0</xdr:rowOff>
    </xdr:to>
    <xdr:pic>
      <xdr:nvPicPr>
        <xdr:cNvPr id="2" name="image1.png">
          <a:extLst>
            <a:ext uri="{FF2B5EF4-FFF2-40B4-BE49-F238E27FC236}">
              <a16:creationId xmlns:a16="http://schemas.microsoft.com/office/drawing/2014/main" xmlns="" id="{550E559E-395B-4CCF-A840-14FCFB970FC3}"/>
            </a:ext>
          </a:extLst>
        </xdr:cNvPr>
        <xdr:cNvPicPr>
          <a:picLocks noChangeAspect="1"/>
        </xdr:cNvPicPr>
      </xdr:nvPicPr>
      <xdr:blipFill>
        <a:blip xmlns:r="http://schemas.openxmlformats.org/officeDocument/2006/relationships" r:embed="rId1"/>
        <a:stretch>
          <a:fillRect/>
        </a:stretch>
      </xdr:blipFill>
      <xdr:spPr>
        <a:xfrm>
          <a:off x="0" y="219075"/>
          <a:ext cx="1781175" cy="371475"/>
        </a:xfrm>
        <a:prstGeom prst="rect">
          <a:avLst/>
        </a:prstGeom>
      </xdr:spPr>
    </xdr:pic>
    <xdr:clientData/>
  </xdr:twoCellAnchor>
  <xdr:twoCellAnchor>
    <xdr:from>
      <xdr:col>0</xdr:col>
      <xdr:colOff>0</xdr:colOff>
      <xdr:row>51</xdr:row>
      <xdr:rowOff>0</xdr:rowOff>
    </xdr:from>
    <xdr:to>
      <xdr:col>6</xdr:col>
      <xdr:colOff>0</xdr:colOff>
      <xdr:row>56</xdr:row>
      <xdr:rowOff>0</xdr:rowOff>
    </xdr:to>
    <xdr:pic>
      <xdr:nvPicPr>
        <xdr:cNvPr id="3" name="image2.png">
          <a:extLst>
            <a:ext uri="{FF2B5EF4-FFF2-40B4-BE49-F238E27FC236}">
              <a16:creationId xmlns:a16="http://schemas.microsoft.com/office/drawing/2014/main" xmlns="" id="{1E532F26-D811-4B38-BC7F-E32561A82E33}"/>
            </a:ext>
          </a:extLst>
        </xdr:cNvPr>
        <xdr:cNvPicPr>
          <a:picLocks noChangeAspect="1"/>
        </xdr:cNvPicPr>
      </xdr:nvPicPr>
      <xdr:blipFill>
        <a:blip xmlns:r="http://schemas.openxmlformats.org/officeDocument/2006/relationships" r:embed="rId1"/>
        <a:stretch>
          <a:fillRect/>
        </a:stretch>
      </xdr:blipFill>
      <xdr:spPr>
        <a:xfrm>
          <a:off x="0" y="6829425"/>
          <a:ext cx="1781175" cy="371475"/>
        </a:xfrm>
        <a:prstGeom prst="rect">
          <a:avLst/>
        </a:prstGeom>
      </xdr:spPr>
    </xdr:pic>
    <xdr:clientData/>
  </xdr:twoCellAnchor>
  <xdr:twoCellAnchor>
    <xdr:from>
      <xdr:col>2</xdr:col>
      <xdr:colOff>0</xdr:colOff>
      <xdr:row>80</xdr:row>
      <xdr:rowOff>0</xdr:rowOff>
    </xdr:from>
    <xdr:to>
      <xdr:col>19</xdr:col>
      <xdr:colOff>153989</xdr:colOff>
      <xdr:row>83</xdr:row>
      <xdr:rowOff>276225</xdr:rowOff>
    </xdr:to>
    <xdr:sp macro="" textlink="">
      <xdr:nvSpPr>
        <xdr:cNvPr id="4" name="Cuadro de texto 2">
          <a:extLst>
            <a:ext uri="{FF2B5EF4-FFF2-40B4-BE49-F238E27FC236}">
              <a16:creationId xmlns:a16="http://schemas.microsoft.com/office/drawing/2014/main" xmlns="" id="{417A961B-3859-4738-BB0F-7FEBBDE774A5}"/>
            </a:ext>
          </a:extLst>
        </xdr:cNvPr>
        <xdr:cNvSpPr txBox="1"/>
      </xdr:nvSpPr>
      <xdr:spPr>
        <a:xfrm rot="10800000" flipV="1">
          <a:off x="266700" y="9629775"/>
          <a:ext cx="8945564" cy="5905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9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LAS CIFRAS CONTENIDAS EN ESTE ESTADO FINANCIERO SON VERACES Y CONTIENEN TODA LA INFORMACIÓN REFERENTE A LA SITUACIÓN Y/O LOS RESULTADOS DEL </a:t>
          </a:r>
          <a:r>
            <a:rPr lang="es-MX" sz="900" b="1" i="1">
              <a:effectLst/>
              <a:latin typeface="Arial" panose="020B0604020202020204" pitchFamily="34" charset="0"/>
              <a:ea typeface="Calibri" panose="020F0502020204030204" pitchFamily="34" charset="0"/>
              <a:cs typeface="Times New Roman" panose="02020603050405020304" pitchFamily="18" charset="0"/>
            </a:rPr>
            <a:t>“MUNICIPIO DE TEPETITLAN”.</a:t>
          </a:r>
          <a:r>
            <a:rPr lang="es-MX" sz="900" b="1">
              <a:effectLst/>
              <a:latin typeface="Arial" panose="020B0604020202020204" pitchFamily="34" charset="0"/>
              <a:ea typeface="Calibri" panose="020F0502020204030204" pitchFamily="34" charset="0"/>
              <a:cs typeface="Times New Roman" panose="02020603050405020304" pitchFamily="18" charset="0"/>
            </a:rPr>
            <a:t> </a:t>
          </a:r>
          <a:r>
            <a:rPr lang="es-MX" sz="900">
              <a:effectLst/>
              <a:latin typeface="Arial" panose="020B0604020202020204" pitchFamily="34" charset="0"/>
              <a:ea typeface="Calibri" panose="020F0502020204030204" pitchFamily="34" charset="0"/>
              <a:cs typeface="Times New Roman" panose="02020603050405020304" pitchFamily="18" charset="0"/>
            </a:rPr>
            <a:t>AFIRMANDO SER LEGALMENTE RESPONSABLES DE LA AUTENTICIDAD Y VERACIDAD DE LAS MISMAS Y ASIMISMO ASUMIMOS LA RESPONSABILIDAD DERIVADA DE CUALQUIER DECLARACIÓN EN FALSO SOBRE LAS MISMAS”</a:t>
          </a:r>
          <a:endParaRPr lang="es-MX" sz="1100">
            <a:effectLst/>
            <a:ea typeface="Calibri" panose="020F0502020204030204" pitchFamily="34" charset="0"/>
            <a:cs typeface="Times New Roman" panose="02020603050405020304" pitchFamily="18" charset="0"/>
          </a:endParaRPr>
        </a:p>
      </xdr:txBody>
    </xdr:sp>
    <xdr:clientData/>
  </xdr:twoCellAnchor>
  <xdr:twoCellAnchor>
    <xdr:from>
      <xdr:col>2</xdr:col>
      <xdr:colOff>28578</xdr:colOff>
      <xdr:row>83</xdr:row>
      <xdr:rowOff>429894</xdr:rowOff>
    </xdr:from>
    <xdr:to>
      <xdr:col>15</xdr:col>
      <xdr:colOff>7003</xdr:colOff>
      <xdr:row>83</xdr:row>
      <xdr:rowOff>857250</xdr:rowOff>
    </xdr:to>
    <xdr:sp macro="" textlink="">
      <xdr:nvSpPr>
        <xdr:cNvPr id="5" name="Cuadro de texto 2">
          <a:extLst>
            <a:ext uri="{FF2B5EF4-FFF2-40B4-BE49-F238E27FC236}">
              <a16:creationId xmlns:a16="http://schemas.microsoft.com/office/drawing/2014/main" xmlns="" id="{3D949236-E41C-44FE-89E3-7239D2767573}"/>
            </a:ext>
          </a:extLst>
        </xdr:cNvPr>
        <xdr:cNvSpPr txBox="1"/>
      </xdr:nvSpPr>
      <xdr:spPr>
        <a:xfrm>
          <a:off x="295278" y="10373994"/>
          <a:ext cx="8141350" cy="427356"/>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MX" sz="900">
              <a:effectLst/>
              <a:latin typeface="Arial" panose="020B0604020202020204" pitchFamily="34" charset="0"/>
              <a:ea typeface="Calibri" panose="020F0502020204030204" pitchFamily="34" charset="0"/>
              <a:cs typeface="Times New Roman" panose="02020603050405020304" pitchFamily="18" charset="0"/>
            </a:rPr>
            <a:t>“Bajo Protesta de Decir Verdad Declaramos que los Estados Financieros, Presupuestales y sus Notas, son Razonablemente Correctos y son Responsabilidad del Emisor.”</a:t>
          </a:r>
          <a:endParaRPr lang="es-MX" sz="1100">
            <a:effectLst/>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G323"/>
  <sheetViews>
    <sheetView view="pageBreakPreview" topLeftCell="A52" zoomScale="120" zoomScaleNormal="100" zoomScaleSheetLayoutView="120" workbookViewId="0">
      <selection activeCell="C52" sqref="C52:P53"/>
    </sheetView>
  </sheetViews>
  <sheetFormatPr baseColWidth="10" defaultColWidth="8" defaultRowHeight="12" customHeight="1" x14ac:dyDescent="0.25"/>
  <cols>
    <col min="1" max="2" width="3.5703125" style="1" customWidth="1"/>
    <col min="3" max="3" width="5.42578125" style="1" customWidth="1"/>
    <col min="4" max="6" width="7.85546875" style="1" customWidth="1"/>
    <col min="7" max="7" width="8.7109375" style="1" customWidth="1"/>
    <col min="8" max="8" width="10.85546875" style="1" customWidth="1"/>
    <col min="9" max="9" width="7.85546875" style="1" customWidth="1"/>
    <col min="10" max="10" width="10.28515625" style="1" customWidth="1"/>
    <col min="11" max="13" width="7.85546875" style="1" customWidth="1"/>
    <col min="14" max="14" width="7.28515625" style="1" customWidth="1"/>
    <col min="15" max="15" width="7.42578125" style="1" customWidth="1"/>
    <col min="16" max="16" width="16.7109375" style="1" customWidth="1"/>
    <col min="17" max="17" width="4.85546875" style="1" customWidth="1"/>
    <col min="18" max="18" width="18" style="1" customWidth="1"/>
    <col min="19" max="19" width="18" style="1" bestFit="1" customWidth="1"/>
    <col min="20" max="20" width="12.42578125" style="1" bestFit="1" customWidth="1"/>
    <col min="21" max="16384" width="8" style="1"/>
  </cols>
  <sheetData>
    <row r="1" spans="1:16" ht="12" customHeight="1" x14ac:dyDescent="0.25">
      <c r="A1" s="121" t="s">
        <v>1677</v>
      </c>
      <c r="B1" s="122"/>
      <c r="C1" s="122"/>
      <c r="D1" s="122"/>
      <c r="E1" s="122"/>
      <c r="F1" s="122"/>
      <c r="G1" s="122"/>
      <c r="H1" s="122"/>
      <c r="I1" s="122"/>
      <c r="J1" s="122"/>
      <c r="K1" s="122"/>
      <c r="L1" s="122"/>
      <c r="M1" s="122"/>
      <c r="N1" s="122"/>
      <c r="O1" s="122"/>
      <c r="P1" s="122"/>
    </row>
    <row r="2" spans="1:16" ht="42" customHeight="1" x14ac:dyDescent="0.25">
      <c r="A2" s="122"/>
      <c r="B2" s="122"/>
      <c r="C2" s="122"/>
      <c r="D2" s="122"/>
      <c r="E2" s="122"/>
      <c r="F2" s="122"/>
      <c r="G2" s="122"/>
      <c r="H2" s="122"/>
      <c r="I2" s="122"/>
      <c r="J2" s="122"/>
      <c r="K2" s="122"/>
      <c r="L2" s="122"/>
      <c r="M2" s="122"/>
      <c r="N2" s="122"/>
      <c r="O2" s="122"/>
      <c r="P2" s="122"/>
    </row>
    <row r="3" spans="1:16" ht="10.5" customHeight="1" x14ac:dyDescent="0.2">
      <c r="A3" s="2"/>
      <c r="B3" s="2"/>
      <c r="C3" s="2"/>
      <c r="D3" s="2"/>
      <c r="E3" s="2"/>
      <c r="F3" s="2"/>
      <c r="G3" s="2"/>
      <c r="H3" s="2"/>
      <c r="I3" s="2"/>
      <c r="J3" s="2"/>
      <c r="K3" s="2"/>
      <c r="L3" s="2"/>
      <c r="M3" s="2"/>
      <c r="N3" s="2"/>
      <c r="O3" s="2"/>
      <c r="P3" s="2"/>
    </row>
    <row r="4" spans="1:16" s="3" customFormat="1" ht="16.5" customHeight="1" x14ac:dyDescent="0.25">
      <c r="A4" s="123" t="s">
        <v>0</v>
      </c>
      <c r="B4" s="123"/>
      <c r="C4" s="123"/>
      <c r="D4" s="123"/>
      <c r="E4" s="123"/>
      <c r="F4" s="123"/>
      <c r="G4" s="123"/>
      <c r="H4" s="123"/>
      <c r="I4" s="123"/>
      <c r="J4" s="123"/>
      <c r="K4" s="123"/>
      <c r="L4" s="123"/>
      <c r="M4" s="123"/>
      <c r="N4" s="123"/>
      <c r="O4" s="123"/>
      <c r="P4" s="123"/>
    </row>
    <row r="5" spans="1:16" s="3" customFormat="1" ht="14.25" x14ac:dyDescent="0.25">
      <c r="A5" s="123"/>
      <c r="B5" s="123"/>
      <c r="C5" s="123"/>
      <c r="D5" s="123"/>
      <c r="E5" s="123"/>
      <c r="F5" s="123"/>
      <c r="G5" s="123"/>
      <c r="H5" s="123"/>
      <c r="I5" s="123"/>
      <c r="J5" s="123"/>
      <c r="K5" s="123"/>
      <c r="L5" s="123"/>
      <c r="M5" s="123"/>
      <c r="N5" s="123"/>
      <c r="O5" s="123"/>
      <c r="P5" s="123"/>
    </row>
    <row r="6" spans="1:16" s="3" customFormat="1" ht="14.25" x14ac:dyDescent="0.25">
      <c r="A6" s="123"/>
      <c r="B6" s="123"/>
      <c r="C6" s="123"/>
      <c r="D6" s="123"/>
      <c r="E6" s="123"/>
      <c r="F6" s="123"/>
      <c r="G6" s="123"/>
      <c r="H6" s="123"/>
      <c r="I6" s="123"/>
      <c r="J6" s="123"/>
      <c r="K6" s="123"/>
      <c r="L6" s="123"/>
      <c r="M6" s="123"/>
      <c r="N6" s="123"/>
      <c r="O6" s="123"/>
      <c r="P6" s="123"/>
    </row>
    <row r="7" spans="1:16" s="3" customFormat="1" ht="33" customHeight="1" x14ac:dyDescent="0.25">
      <c r="A7" s="123"/>
      <c r="B7" s="123"/>
      <c r="C7" s="123"/>
      <c r="D7" s="123"/>
      <c r="E7" s="123"/>
      <c r="F7" s="123"/>
      <c r="G7" s="123"/>
      <c r="H7" s="123"/>
      <c r="I7" s="123"/>
      <c r="J7" s="123"/>
      <c r="K7" s="123"/>
      <c r="L7" s="123"/>
      <c r="M7" s="123"/>
      <c r="N7" s="123"/>
      <c r="O7" s="123"/>
      <c r="P7" s="123"/>
    </row>
    <row r="8" spans="1:16" s="6" customFormat="1" ht="15" x14ac:dyDescent="0.25">
      <c r="A8" s="124"/>
      <c r="B8" s="4" t="s">
        <v>1</v>
      </c>
      <c r="C8" s="5" t="s">
        <v>2</v>
      </c>
      <c r="D8" s="5"/>
      <c r="E8" s="5"/>
      <c r="F8" s="5"/>
      <c r="G8" s="5"/>
      <c r="H8" s="5"/>
      <c r="I8" s="5"/>
      <c r="J8" s="5"/>
      <c r="K8" s="5"/>
      <c r="L8" s="5"/>
      <c r="M8" s="5"/>
      <c r="N8" s="5"/>
      <c r="O8" s="5"/>
      <c r="P8" s="5"/>
    </row>
    <row r="9" spans="1:16" s="6" customFormat="1" ht="15" x14ac:dyDescent="0.25">
      <c r="A9" s="124"/>
      <c r="B9" s="4" t="s">
        <v>3</v>
      </c>
      <c r="C9" s="5" t="s">
        <v>4</v>
      </c>
      <c r="D9" s="5"/>
      <c r="E9" s="5"/>
      <c r="F9" s="5"/>
      <c r="G9" s="5"/>
      <c r="H9" s="5"/>
      <c r="I9" s="5"/>
      <c r="J9" s="5"/>
      <c r="K9" s="5"/>
      <c r="L9" s="5"/>
      <c r="M9" s="5"/>
      <c r="N9" s="5"/>
      <c r="O9" s="5"/>
      <c r="P9" s="5"/>
    </row>
    <row r="10" spans="1:16" s="6" customFormat="1" ht="15" x14ac:dyDescent="0.25">
      <c r="A10" s="124"/>
      <c r="B10" s="4" t="s">
        <v>5</v>
      </c>
      <c r="C10" s="5" t="s">
        <v>6</v>
      </c>
      <c r="D10" s="5"/>
      <c r="E10" s="5"/>
      <c r="F10" s="5"/>
      <c r="G10" s="5"/>
      <c r="H10" s="5"/>
      <c r="I10" s="5"/>
      <c r="J10" s="5"/>
      <c r="K10" s="5"/>
      <c r="L10" s="5"/>
      <c r="M10" s="5"/>
      <c r="N10" s="5"/>
      <c r="O10" s="5"/>
      <c r="P10" s="5"/>
    </row>
    <row r="11" spans="1:16" s="87" customFormat="1" ht="21" customHeight="1" x14ac:dyDescent="0.25">
      <c r="A11" s="125" t="s">
        <v>7</v>
      </c>
      <c r="B11" s="125"/>
      <c r="C11" s="125"/>
      <c r="D11" s="125"/>
      <c r="E11" s="125"/>
      <c r="F11" s="125"/>
      <c r="G11" s="125"/>
      <c r="H11" s="125"/>
      <c r="I11" s="125"/>
      <c r="J11" s="125"/>
      <c r="K11" s="125"/>
      <c r="L11" s="125"/>
      <c r="M11" s="125"/>
      <c r="N11" s="125"/>
      <c r="O11" s="125"/>
      <c r="P11" s="125"/>
    </row>
    <row r="12" spans="1:16" s="7" customFormat="1" ht="12" customHeight="1" x14ac:dyDescent="0.25">
      <c r="B12" s="8" t="s">
        <v>8</v>
      </c>
      <c r="C12" s="8" t="s">
        <v>9</v>
      </c>
      <c r="D12" s="8"/>
      <c r="E12" s="8"/>
      <c r="F12" s="8"/>
      <c r="G12" s="8"/>
      <c r="H12" s="8"/>
      <c r="I12" s="8"/>
      <c r="J12" s="8"/>
      <c r="K12" s="8"/>
      <c r="L12" s="8"/>
      <c r="M12" s="8"/>
      <c r="N12" s="8"/>
      <c r="O12" s="8"/>
      <c r="P12" s="8"/>
    </row>
    <row r="13" spans="1:16" s="11" customFormat="1" ht="18.75" customHeight="1" x14ac:dyDescent="0.25">
      <c r="A13" s="9"/>
      <c r="B13" s="10" t="s">
        <v>10</v>
      </c>
      <c r="C13" s="9"/>
      <c r="D13" s="9"/>
      <c r="E13" s="9"/>
      <c r="F13" s="9"/>
      <c r="G13" s="9"/>
      <c r="H13" s="9"/>
      <c r="I13" s="9"/>
      <c r="J13" s="9"/>
      <c r="K13" s="9"/>
      <c r="L13" s="9"/>
      <c r="M13" s="9"/>
      <c r="N13" s="9"/>
      <c r="O13" s="9"/>
      <c r="P13" s="9"/>
    </row>
    <row r="14" spans="1:16" s="7" customFormat="1" ht="15" x14ac:dyDescent="0.2">
      <c r="B14" s="12" t="s">
        <v>11</v>
      </c>
      <c r="C14" s="13" t="s">
        <v>12</v>
      </c>
    </row>
    <row r="15" spans="1:16" s="7" customFormat="1" ht="12" customHeight="1" x14ac:dyDescent="0.2">
      <c r="B15" s="14"/>
      <c r="C15" s="15" t="s">
        <v>13</v>
      </c>
      <c r="D15" s="16"/>
      <c r="E15" s="16"/>
      <c r="F15" s="16"/>
      <c r="G15" s="16"/>
      <c r="H15" s="16"/>
      <c r="I15" s="16"/>
      <c r="J15" s="16"/>
      <c r="K15" s="16"/>
      <c r="L15" s="16"/>
      <c r="M15" s="16"/>
      <c r="N15" s="16"/>
      <c r="O15" s="16"/>
      <c r="P15" s="16"/>
    </row>
    <row r="16" spans="1:16" s="7" customFormat="1" ht="12" customHeight="1" x14ac:dyDescent="0.25">
      <c r="B16" s="14"/>
      <c r="C16" s="16"/>
      <c r="D16" s="16"/>
      <c r="E16" s="16"/>
      <c r="F16" s="16"/>
      <c r="G16" s="16"/>
      <c r="H16" s="16"/>
      <c r="I16" s="16"/>
      <c r="J16" s="16"/>
      <c r="K16" s="16"/>
      <c r="L16" s="16"/>
      <c r="M16" s="16"/>
      <c r="N16" s="16"/>
      <c r="O16" s="16"/>
      <c r="P16" s="16"/>
    </row>
    <row r="17" spans="2:16" s="7" customFormat="1" ht="18" customHeight="1" x14ac:dyDescent="0.25">
      <c r="B17" s="14"/>
      <c r="C17" s="16"/>
      <c r="D17" s="113" t="s">
        <v>14</v>
      </c>
      <c r="E17" s="113"/>
      <c r="F17" s="113"/>
      <c r="G17" s="113"/>
      <c r="H17" s="113"/>
      <c r="I17" s="113"/>
      <c r="J17" s="126">
        <v>2023</v>
      </c>
      <c r="K17" s="126"/>
      <c r="L17" s="126"/>
      <c r="M17" s="126">
        <v>2022</v>
      </c>
      <c r="N17" s="126"/>
      <c r="O17" s="126"/>
    </row>
    <row r="18" spans="2:16" s="7" customFormat="1" ht="18" customHeight="1" x14ac:dyDescent="0.2">
      <c r="B18" s="14"/>
      <c r="C18" s="16"/>
      <c r="D18" s="110" t="s">
        <v>109</v>
      </c>
      <c r="E18" s="110"/>
      <c r="F18" s="110"/>
      <c r="G18" s="110"/>
      <c r="H18" s="110"/>
      <c r="I18" s="110"/>
      <c r="J18" s="111">
        <v>172742.42</v>
      </c>
      <c r="K18" s="111"/>
      <c r="L18" s="111"/>
      <c r="M18" s="111">
        <v>0</v>
      </c>
      <c r="N18" s="111"/>
      <c r="O18" s="111"/>
    </row>
    <row r="19" spans="2:16" s="7" customFormat="1" ht="18" customHeight="1" x14ac:dyDescent="0.2">
      <c r="B19" s="14"/>
      <c r="C19" s="16"/>
      <c r="D19" s="110" t="s">
        <v>15</v>
      </c>
      <c r="E19" s="110"/>
      <c r="F19" s="110"/>
      <c r="G19" s="110"/>
      <c r="H19" s="110"/>
      <c r="I19" s="110"/>
      <c r="J19" s="111">
        <v>13152433.689999999</v>
      </c>
      <c r="K19" s="111"/>
      <c r="L19" s="111"/>
      <c r="M19" s="111">
        <v>10479197.689999999</v>
      </c>
      <c r="N19" s="111"/>
      <c r="O19" s="111"/>
    </row>
    <row r="20" spans="2:16" s="7" customFormat="1" ht="18" customHeight="1" x14ac:dyDescent="0.2">
      <c r="B20" s="14"/>
      <c r="C20" s="16"/>
      <c r="D20" s="110" t="s">
        <v>16</v>
      </c>
      <c r="E20" s="110"/>
      <c r="F20" s="110"/>
      <c r="G20" s="110"/>
      <c r="H20" s="110"/>
      <c r="I20" s="110"/>
      <c r="J20" s="111">
        <v>0</v>
      </c>
      <c r="K20" s="111"/>
      <c r="L20" s="111"/>
      <c r="M20" s="111">
        <v>0</v>
      </c>
      <c r="N20" s="111"/>
      <c r="O20" s="111"/>
    </row>
    <row r="21" spans="2:16" s="7" customFormat="1" ht="30" customHeight="1" x14ac:dyDescent="0.2">
      <c r="B21" s="14"/>
      <c r="C21" s="16"/>
      <c r="D21" s="112" t="s">
        <v>111</v>
      </c>
      <c r="E21" s="112"/>
      <c r="F21" s="112"/>
      <c r="G21" s="112"/>
      <c r="H21" s="112"/>
      <c r="I21" s="112"/>
      <c r="J21" s="111">
        <v>26528</v>
      </c>
      <c r="K21" s="111"/>
      <c r="L21" s="111"/>
      <c r="M21" s="111">
        <v>26528</v>
      </c>
      <c r="N21" s="111"/>
      <c r="O21" s="111"/>
    </row>
    <row r="22" spans="2:16" s="7" customFormat="1" ht="18" customHeight="1" x14ac:dyDescent="0.25">
      <c r="B22" s="14"/>
      <c r="C22" s="16"/>
      <c r="D22" s="114" t="s">
        <v>18</v>
      </c>
      <c r="E22" s="115"/>
      <c r="F22" s="115"/>
      <c r="G22" s="115"/>
      <c r="H22" s="115"/>
      <c r="I22" s="116"/>
      <c r="J22" s="117">
        <f>SUM(J18:L21)</f>
        <v>13351704.109999999</v>
      </c>
      <c r="K22" s="117"/>
      <c r="L22" s="117"/>
      <c r="M22" s="117">
        <f>SUM(M18:O21)</f>
        <v>10505725.689999999</v>
      </c>
      <c r="N22" s="117"/>
      <c r="O22" s="117"/>
    </row>
    <row r="23" spans="2:16" s="7" customFormat="1" ht="21" customHeight="1" x14ac:dyDescent="0.25">
      <c r="B23" s="14"/>
      <c r="C23" s="17" t="s">
        <v>19</v>
      </c>
      <c r="D23" s="18"/>
      <c r="E23" s="18"/>
      <c r="F23" s="18"/>
      <c r="G23" s="18"/>
      <c r="H23" s="18"/>
      <c r="I23" s="18"/>
      <c r="J23" s="19"/>
      <c r="K23" s="19"/>
      <c r="L23" s="19"/>
      <c r="M23" s="19"/>
      <c r="N23" s="19"/>
      <c r="O23" s="19"/>
    </row>
    <row r="24" spans="2:16" s="7" customFormat="1" ht="28.5" customHeight="1" x14ac:dyDescent="0.25">
      <c r="B24" s="20"/>
      <c r="C24" s="118" t="s">
        <v>1678</v>
      </c>
      <c r="D24" s="118"/>
      <c r="E24" s="118"/>
      <c r="F24" s="118"/>
      <c r="G24" s="118"/>
      <c r="H24" s="118"/>
      <c r="I24" s="118"/>
      <c r="J24" s="118"/>
      <c r="K24" s="118"/>
      <c r="L24" s="118"/>
      <c r="M24" s="118"/>
      <c r="N24" s="118"/>
      <c r="O24" s="118"/>
      <c r="P24" s="118"/>
    </row>
    <row r="25" spans="2:16" s="7" customFormat="1" ht="15" x14ac:dyDescent="0.25">
      <c r="B25" s="14"/>
      <c r="C25" s="17" t="s">
        <v>20</v>
      </c>
      <c r="D25" s="16"/>
      <c r="E25" s="16"/>
      <c r="F25" s="16"/>
      <c r="G25" s="16"/>
      <c r="H25" s="16"/>
      <c r="I25" s="16"/>
      <c r="J25" s="16"/>
      <c r="K25" s="16"/>
      <c r="L25" s="16"/>
      <c r="M25" s="16"/>
      <c r="N25" s="16"/>
      <c r="O25" s="16"/>
      <c r="P25" s="16"/>
    </row>
    <row r="26" spans="2:16" s="7" customFormat="1" ht="12" customHeight="1" x14ac:dyDescent="0.25">
      <c r="B26" s="14"/>
      <c r="C26" s="119" t="s">
        <v>1669</v>
      </c>
      <c r="D26" s="119"/>
      <c r="E26" s="119"/>
      <c r="F26" s="119"/>
      <c r="G26" s="119"/>
      <c r="H26" s="119"/>
      <c r="I26" s="119"/>
      <c r="J26" s="119"/>
      <c r="K26" s="119"/>
      <c r="L26" s="119"/>
      <c r="M26" s="119"/>
      <c r="N26" s="119"/>
      <c r="O26" s="119"/>
      <c r="P26" s="119"/>
    </row>
    <row r="27" spans="2:16" s="7" customFormat="1" ht="18" customHeight="1" x14ac:dyDescent="0.25">
      <c r="B27" s="14"/>
      <c r="C27" s="119"/>
      <c r="D27" s="119"/>
      <c r="E27" s="119"/>
      <c r="F27" s="119"/>
      <c r="G27" s="119"/>
      <c r="H27" s="119"/>
      <c r="I27" s="119"/>
      <c r="J27" s="119"/>
      <c r="K27" s="119"/>
      <c r="L27" s="119"/>
      <c r="M27" s="119"/>
      <c r="N27" s="119"/>
      <c r="O27" s="119"/>
      <c r="P27" s="119"/>
    </row>
    <row r="28" spans="2:16" s="7" customFormat="1" ht="15" customHeight="1" x14ac:dyDescent="0.25">
      <c r="B28" s="14"/>
      <c r="C28" s="17" t="s">
        <v>21</v>
      </c>
      <c r="D28" s="16"/>
      <c r="E28" s="16"/>
      <c r="F28" s="16"/>
      <c r="G28" s="16"/>
      <c r="H28" s="16"/>
      <c r="I28" s="16"/>
      <c r="J28" s="16"/>
      <c r="K28" s="16"/>
      <c r="L28" s="16"/>
      <c r="M28" s="16"/>
      <c r="N28" s="16"/>
      <c r="O28" s="16"/>
      <c r="P28" s="16"/>
    </row>
    <row r="29" spans="2:16" s="7" customFormat="1" ht="15" customHeight="1" x14ac:dyDescent="0.25">
      <c r="B29" s="14"/>
      <c r="C29" s="120" t="s">
        <v>22</v>
      </c>
      <c r="D29" s="120"/>
      <c r="E29" s="120"/>
      <c r="F29" s="120"/>
      <c r="G29" s="120"/>
      <c r="H29" s="120"/>
      <c r="I29" s="120"/>
      <c r="J29" s="120"/>
      <c r="K29" s="120"/>
      <c r="L29" s="120"/>
      <c r="M29" s="120"/>
      <c r="N29" s="120"/>
      <c r="O29" s="120"/>
      <c r="P29" s="120"/>
    </row>
    <row r="30" spans="2:16" s="7" customFormat="1" ht="5.25" customHeight="1" x14ac:dyDescent="0.2">
      <c r="B30" s="14"/>
      <c r="C30" s="95"/>
      <c r="D30" s="95"/>
      <c r="E30" s="95"/>
      <c r="F30" s="95"/>
      <c r="G30" s="95"/>
      <c r="H30" s="95"/>
      <c r="I30" s="95"/>
      <c r="J30" s="95"/>
      <c r="K30" s="95"/>
      <c r="L30" s="95"/>
      <c r="M30" s="95"/>
      <c r="N30" s="95"/>
      <c r="O30" s="95"/>
      <c r="P30" s="16"/>
    </row>
    <row r="31" spans="2:16" s="7" customFormat="1" ht="15.75" customHeight="1" x14ac:dyDescent="0.25">
      <c r="B31" s="14"/>
      <c r="C31" s="16"/>
      <c r="D31" s="16"/>
      <c r="E31" s="16"/>
      <c r="F31" s="113" t="s">
        <v>23</v>
      </c>
      <c r="G31" s="113"/>
      <c r="H31" s="113"/>
      <c r="I31" s="113"/>
      <c r="J31" s="113"/>
      <c r="K31" s="136" t="s">
        <v>24</v>
      </c>
      <c r="L31" s="136"/>
      <c r="M31" s="136"/>
      <c r="O31" s="16"/>
      <c r="P31" s="16"/>
    </row>
    <row r="32" spans="2:16" s="7" customFormat="1" ht="15.75" customHeight="1" x14ac:dyDescent="0.2">
      <c r="B32" s="14"/>
      <c r="C32" s="16"/>
      <c r="D32" s="16"/>
      <c r="E32" s="16"/>
      <c r="F32" s="110" t="s">
        <v>25</v>
      </c>
      <c r="G32" s="110"/>
      <c r="H32" s="110"/>
      <c r="I32" s="110"/>
      <c r="J32" s="110"/>
      <c r="K32" s="137">
        <f>+J18</f>
        <v>172742.42</v>
      </c>
      <c r="L32" s="137"/>
      <c r="M32" s="137"/>
      <c r="O32" s="16"/>
      <c r="P32" s="16"/>
    </row>
    <row r="33" spans="1:31" s="7" customFormat="1" ht="15.75" customHeight="1" x14ac:dyDescent="0.2">
      <c r="B33" s="14"/>
      <c r="C33" s="16"/>
      <c r="D33" s="16"/>
      <c r="E33" s="16"/>
      <c r="F33" s="110"/>
      <c r="G33" s="110"/>
      <c r="H33" s="110"/>
      <c r="I33" s="110"/>
      <c r="J33" s="110"/>
      <c r="K33" s="137"/>
      <c r="L33" s="137"/>
      <c r="M33" s="137"/>
      <c r="O33" s="16"/>
      <c r="P33" s="16"/>
    </row>
    <row r="34" spans="1:31" s="7" customFormat="1" ht="15.75" customHeight="1" x14ac:dyDescent="0.25">
      <c r="B34" s="14"/>
      <c r="C34" s="16"/>
      <c r="D34" s="16"/>
      <c r="E34" s="16"/>
      <c r="F34" s="114" t="s">
        <v>18</v>
      </c>
      <c r="G34" s="115"/>
      <c r="H34" s="115"/>
      <c r="I34" s="115"/>
      <c r="J34" s="116"/>
      <c r="K34" s="127">
        <f>+K33+K32</f>
        <v>172742.42</v>
      </c>
      <c r="L34" s="128"/>
      <c r="M34" s="129"/>
      <c r="O34" s="16"/>
      <c r="P34" s="16"/>
    </row>
    <row r="35" spans="1:31" s="7" customFormat="1" ht="12" customHeight="1" x14ac:dyDescent="0.25">
      <c r="B35" s="14"/>
      <c r="C35" s="16"/>
      <c r="D35" s="16"/>
      <c r="E35" s="16"/>
      <c r="F35" s="18"/>
      <c r="G35" s="18"/>
      <c r="H35" s="18"/>
      <c r="I35" s="18"/>
      <c r="J35" s="18"/>
      <c r="K35" s="21"/>
      <c r="L35" s="21"/>
      <c r="M35" s="21"/>
      <c r="O35" s="16"/>
      <c r="P35" s="16"/>
    </row>
    <row r="36" spans="1:31" s="7" customFormat="1" ht="17.25" customHeight="1" x14ac:dyDescent="0.2">
      <c r="A36" s="13"/>
      <c r="B36" s="12" t="s">
        <v>11</v>
      </c>
      <c r="C36" s="13" t="s">
        <v>26</v>
      </c>
    </row>
    <row r="37" spans="1:31" s="24" customFormat="1" ht="12" customHeight="1" x14ac:dyDescent="0.25">
      <c r="A37" s="22"/>
      <c r="B37" s="23"/>
      <c r="C37" s="130" t="s">
        <v>274</v>
      </c>
      <c r="D37" s="130"/>
      <c r="E37" s="130"/>
      <c r="F37" s="130"/>
      <c r="G37" s="130"/>
      <c r="H37" s="130"/>
      <c r="I37" s="130"/>
      <c r="J37" s="130"/>
      <c r="K37" s="130"/>
      <c r="L37" s="130"/>
      <c r="M37" s="130"/>
      <c r="N37" s="130"/>
      <c r="O37" s="130"/>
      <c r="P37" s="130"/>
      <c r="S37" s="7"/>
      <c r="T37" s="7"/>
      <c r="U37" s="7"/>
      <c r="V37" s="7"/>
      <c r="W37" s="7"/>
      <c r="X37" s="7"/>
      <c r="Y37" s="7"/>
      <c r="Z37" s="7"/>
      <c r="AA37" s="7"/>
      <c r="AB37" s="7"/>
      <c r="AC37" s="7"/>
      <c r="AD37" s="7"/>
      <c r="AE37" s="7"/>
    </row>
    <row r="38" spans="1:31" s="24" customFormat="1" ht="30.75" customHeight="1" x14ac:dyDescent="0.25">
      <c r="A38" s="22"/>
      <c r="B38" s="25"/>
      <c r="C38" s="130"/>
      <c r="D38" s="130"/>
      <c r="E38" s="130"/>
      <c r="F38" s="130"/>
      <c r="G38" s="130"/>
      <c r="H38" s="130"/>
      <c r="I38" s="130"/>
      <c r="J38" s="130"/>
      <c r="K38" s="130"/>
      <c r="L38" s="130"/>
      <c r="M38" s="130"/>
      <c r="N38" s="130"/>
      <c r="O38" s="130"/>
      <c r="P38" s="130"/>
      <c r="S38" s="7"/>
      <c r="T38" s="7"/>
      <c r="U38" s="7"/>
      <c r="V38" s="7"/>
      <c r="W38" s="7"/>
      <c r="X38" s="7"/>
      <c r="Y38" s="7"/>
      <c r="Z38" s="7"/>
      <c r="AA38" s="7"/>
      <c r="AB38" s="7"/>
      <c r="AC38" s="7"/>
      <c r="AD38" s="7"/>
      <c r="AE38" s="7"/>
    </row>
    <row r="39" spans="1:31" s="7" customFormat="1" ht="16.5" customHeight="1" x14ac:dyDescent="0.25">
      <c r="A39" s="92"/>
      <c r="B39" s="26"/>
      <c r="C39" s="131" t="s">
        <v>14</v>
      </c>
      <c r="D39" s="132"/>
      <c r="E39" s="132"/>
      <c r="F39" s="132"/>
      <c r="G39" s="132"/>
      <c r="H39" s="132"/>
      <c r="I39" s="132"/>
      <c r="J39" s="133">
        <v>2023</v>
      </c>
      <c r="K39" s="134"/>
      <c r="L39" s="135"/>
      <c r="M39" s="133">
        <v>2022</v>
      </c>
      <c r="N39" s="134"/>
      <c r="O39" s="135"/>
    </row>
    <row r="40" spans="1:31" s="7" customFormat="1" ht="17.25" customHeight="1" x14ac:dyDescent="0.25">
      <c r="A40" s="92"/>
      <c r="B40" s="26"/>
      <c r="C40" s="148" t="s">
        <v>478</v>
      </c>
      <c r="D40" s="149"/>
      <c r="E40" s="149"/>
      <c r="F40" s="149"/>
      <c r="G40" s="149"/>
      <c r="H40" s="149"/>
      <c r="I40" s="149"/>
      <c r="J40" s="140">
        <v>0</v>
      </c>
      <c r="K40" s="141"/>
      <c r="L40" s="142"/>
      <c r="M40" s="140">
        <v>0</v>
      </c>
      <c r="N40" s="141"/>
      <c r="O40" s="142"/>
    </row>
    <row r="41" spans="1:31" s="7" customFormat="1" ht="27" customHeight="1" x14ac:dyDescent="0.25">
      <c r="A41" s="92"/>
      <c r="B41" s="26"/>
      <c r="C41" s="138" t="s">
        <v>27</v>
      </c>
      <c r="D41" s="139"/>
      <c r="E41" s="139"/>
      <c r="F41" s="139"/>
      <c r="G41" s="139"/>
      <c r="H41" s="139"/>
      <c r="I41" s="139"/>
      <c r="J41" s="150">
        <v>0</v>
      </c>
      <c r="K41" s="151"/>
      <c r="L41" s="152"/>
      <c r="M41" s="150">
        <v>0</v>
      </c>
      <c r="N41" s="151"/>
      <c r="O41" s="152"/>
    </row>
    <row r="42" spans="1:31" s="47" customFormat="1" ht="20.25" customHeight="1" x14ac:dyDescent="0.25">
      <c r="A42" s="48"/>
      <c r="B42" s="84"/>
      <c r="C42" s="138" t="s">
        <v>515</v>
      </c>
      <c r="D42" s="139"/>
      <c r="E42" s="139"/>
      <c r="F42" s="139"/>
      <c r="G42" s="139"/>
      <c r="H42" s="139"/>
      <c r="I42" s="139"/>
      <c r="J42" s="140">
        <v>0</v>
      </c>
      <c r="K42" s="141"/>
      <c r="L42" s="142"/>
      <c r="M42" s="140">
        <v>0</v>
      </c>
      <c r="N42" s="141"/>
      <c r="O42" s="142"/>
    </row>
    <row r="43" spans="1:31" s="7" customFormat="1" ht="18" customHeight="1" x14ac:dyDescent="0.25">
      <c r="A43" s="92"/>
      <c r="B43" s="26"/>
      <c r="C43" s="143" t="s">
        <v>18</v>
      </c>
      <c r="D43" s="144"/>
      <c r="E43" s="144"/>
      <c r="F43" s="144"/>
      <c r="G43" s="144"/>
      <c r="H43" s="144"/>
      <c r="I43" s="144"/>
      <c r="J43" s="145">
        <f>SUM(J40:L42)</f>
        <v>0</v>
      </c>
      <c r="K43" s="146"/>
      <c r="L43" s="147"/>
      <c r="M43" s="145">
        <f>SUM(M40:O42)</f>
        <v>0</v>
      </c>
      <c r="N43" s="146"/>
      <c r="O43" s="147"/>
    </row>
    <row r="44" spans="1:31" s="7" customFormat="1" ht="18.75" customHeight="1" x14ac:dyDescent="0.25">
      <c r="A44" s="92"/>
      <c r="B44" s="26"/>
      <c r="C44" s="17" t="s">
        <v>28</v>
      </c>
      <c r="D44" s="15"/>
      <c r="E44" s="15"/>
      <c r="F44" s="15"/>
      <c r="G44" s="15"/>
      <c r="H44" s="15"/>
      <c r="I44" s="15"/>
      <c r="J44" s="15"/>
      <c r="K44" s="15"/>
      <c r="L44" s="15"/>
      <c r="M44" s="15"/>
      <c r="N44" s="15"/>
      <c r="O44" s="15"/>
      <c r="P44" s="15"/>
    </row>
    <row r="45" spans="1:31" s="7" customFormat="1" ht="27.75" customHeight="1" x14ac:dyDescent="0.25">
      <c r="A45" s="92"/>
      <c r="B45" s="26"/>
      <c r="C45" s="120" t="s">
        <v>1679</v>
      </c>
      <c r="D45" s="120"/>
      <c r="E45" s="120"/>
      <c r="F45" s="120"/>
      <c r="G45" s="120"/>
      <c r="H45" s="120"/>
      <c r="I45" s="120"/>
      <c r="J45" s="120"/>
      <c r="K45" s="120"/>
      <c r="L45" s="120"/>
      <c r="M45" s="120"/>
      <c r="N45" s="120"/>
      <c r="O45" s="120"/>
      <c r="P45" s="120"/>
    </row>
    <row r="46" spans="1:31" s="30" customFormat="1" ht="19.5" customHeight="1" x14ac:dyDescent="0.25">
      <c r="A46" s="27"/>
      <c r="B46" s="28"/>
      <c r="C46" s="10" t="s">
        <v>29</v>
      </c>
      <c r="D46" s="29"/>
      <c r="E46" s="27"/>
      <c r="F46" s="27"/>
      <c r="G46" s="27"/>
      <c r="H46" s="27"/>
      <c r="I46" s="27"/>
      <c r="J46" s="27"/>
      <c r="K46" s="27"/>
      <c r="L46" s="27"/>
      <c r="M46" s="27"/>
      <c r="N46" s="27"/>
      <c r="O46" s="27"/>
      <c r="P46" s="27"/>
    </row>
    <row r="47" spans="1:31" s="7" customFormat="1" ht="60.75" customHeight="1" x14ac:dyDescent="0.25">
      <c r="A47" s="92"/>
      <c r="B47" s="94"/>
      <c r="C47" s="120" t="s">
        <v>1680</v>
      </c>
      <c r="D47" s="120"/>
      <c r="E47" s="120"/>
      <c r="F47" s="120"/>
      <c r="G47" s="120"/>
      <c r="H47" s="120"/>
      <c r="I47" s="120"/>
      <c r="J47" s="120"/>
      <c r="K47" s="120"/>
      <c r="L47" s="120"/>
      <c r="M47" s="120"/>
      <c r="N47" s="120"/>
      <c r="O47" s="120"/>
      <c r="P47" s="120"/>
    </row>
    <row r="48" spans="1:31" s="7" customFormat="1" ht="14.25" customHeight="1" x14ac:dyDescent="0.25">
      <c r="A48" s="31"/>
      <c r="B48" s="12"/>
      <c r="C48" s="10" t="s">
        <v>30</v>
      </c>
      <c r="D48" s="31"/>
      <c r="E48" s="31"/>
      <c r="F48" s="31"/>
      <c r="G48" s="31"/>
      <c r="H48" s="31"/>
      <c r="I48" s="31"/>
      <c r="J48" s="31"/>
      <c r="K48" s="31"/>
      <c r="L48" s="31"/>
      <c r="M48" s="31"/>
      <c r="N48" s="31"/>
      <c r="O48" s="31"/>
      <c r="P48" s="31"/>
    </row>
    <row r="49" spans="1:33" s="24" customFormat="1" ht="12" customHeight="1" x14ac:dyDescent="0.25">
      <c r="A49" s="32"/>
      <c r="B49" s="33"/>
      <c r="C49" s="153" t="s">
        <v>1681</v>
      </c>
      <c r="D49" s="153"/>
      <c r="E49" s="153"/>
      <c r="F49" s="153"/>
      <c r="G49" s="153"/>
      <c r="H49" s="153"/>
      <c r="I49" s="153"/>
      <c r="J49" s="153"/>
      <c r="K49" s="153"/>
      <c r="L49" s="153"/>
      <c r="M49" s="153"/>
      <c r="N49" s="153"/>
      <c r="O49" s="153"/>
      <c r="P49" s="153"/>
    </row>
    <row r="50" spans="1:33" s="24" customFormat="1" ht="46.5" customHeight="1" x14ac:dyDescent="0.25">
      <c r="A50" s="34"/>
      <c r="B50" s="14"/>
      <c r="C50" s="153"/>
      <c r="D50" s="153"/>
      <c r="E50" s="153"/>
      <c r="F50" s="153"/>
      <c r="G50" s="153"/>
      <c r="H50" s="153"/>
      <c r="I50" s="153"/>
      <c r="J50" s="153"/>
      <c r="K50" s="153"/>
      <c r="L50" s="153"/>
      <c r="M50" s="153"/>
      <c r="N50" s="153"/>
      <c r="O50" s="153"/>
      <c r="P50" s="153"/>
      <c r="S50" s="7"/>
      <c r="T50" s="7"/>
      <c r="U50" s="7"/>
      <c r="V50" s="7"/>
      <c r="W50" s="7"/>
      <c r="X50" s="7"/>
      <c r="Y50" s="7"/>
      <c r="Z50" s="7"/>
      <c r="AA50" s="7"/>
      <c r="AB50" s="7"/>
      <c r="AC50" s="7"/>
      <c r="AD50" s="7"/>
      <c r="AE50" s="7"/>
      <c r="AF50" s="7"/>
      <c r="AG50" s="7"/>
    </row>
    <row r="51" spans="1:33" s="7" customFormat="1" ht="17.25" customHeight="1" x14ac:dyDescent="0.25">
      <c r="A51" s="16"/>
      <c r="B51" s="12"/>
      <c r="C51" s="10" t="s">
        <v>31</v>
      </c>
      <c r="D51" s="16"/>
      <c r="E51" s="16"/>
      <c r="F51" s="16"/>
      <c r="G51" s="16"/>
      <c r="H51" s="16"/>
      <c r="I51" s="16"/>
      <c r="J51" s="16"/>
      <c r="K51" s="16"/>
      <c r="L51" s="16"/>
      <c r="M51" s="16"/>
      <c r="N51" s="16"/>
      <c r="O51" s="16"/>
      <c r="P51" s="16"/>
    </row>
    <row r="52" spans="1:33" s="24" customFormat="1" ht="12" customHeight="1" x14ac:dyDescent="0.25">
      <c r="A52" s="32"/>
      <c r="B52" s="33"/>
      <c r="C52" s="154" t="s">
        <v>1718</v>
      </c>
      <c r="D52" s="154"/>
      <c r="E52" s="154"/>
      <c r="F52" s="154"/>
      <c r="G52" s="154"/>
      <c r="H52" s="154"/>
      <c r="I52" s="154"/>
      <c r="J52" s="154"/>
      <c r="K52" s="154"/>
      <c r="L52" s="154"/>
      <c r="M52" s="154"/>
      <c r="N52" s="154"/>
      <c r="O52" s="154"/>
      <c r="P52" s="154"/>
    </row>
    <row r="53" spans="1:33" s="24" customFormat="1" ht="51" customHeight="1" x14ac:dyDescent="0.25">
      <c r="A53" s="34"/>
      <c r="B53" s="14"/>
      <c r="C53" s="154"/>
      <c r="D53" s="154"/>
      <c r="E53" s="154"/>
      <c r="F53" s="154"/>
      <c r="G53" s="154"/>
      <c r="H53" s="154"/>
      <c r="I53" s="154"/>
      <c r="J53" s="154"/>
      <c r="K53" s="154"/>
      <c r="L53" s="154"/>
      <c r="M53" s="154"/>
      <c r="N53" s="154"/>
      <c r="O53" s="154"/>
      <c r="P53" s="154"/>
      <c r="S53" s="7"/>
      <c r="T53" s="7"/>
      <c r="U53" s="7"/>
      <c r="V53" s="7"/>
      <c r="W53" s="7"/>
      <c r="X53" s="7"/>
      <c r="Y53" s="7"/>
      <c r="Z53" s="7"/>
      <c r="AA53" s="7"/>
      <c r="AB53" s="7"/>
      <c r="AC53" s="7"/>
      <c r="AD53" s="7"/>
      <c r="AE53" s="7"/>
      <c r="AF53" s="7"/>
      <c r="AG53" s="7"/>
    </row>
    <row r="54" spans="1:33" s="24" customFormat="1" ht="30" customHeight="1" x14ac:dyDescent="0.25">
      <c r="A54" s="34"/>
      <c r="B54" s="14"/>
      <c r="C54" s="91"/>
      <c r="D54" s="91"/>
      <c r="E54" s="91"/>
      <c r="F54" s="91"/>
      <c r="G54" s="91"/>
      <c r="H54" s="91"/>
      <c r="I54" s="91"/>
      <c r="J54" s="91"/>
      <c r="K54" s="91"/>
      <c r="L54" s="155" t="s">
        <v>1670</v>
      </c>
      <c r="M54" s="155"/>
      <c r="N54" s="155" t="s">
        <v>1662</v>
      </c>
      <c r="O54" s="155"/>
      <c r="P54" s="91"/>
      <c r="S54" s="7"/>
      <c r="T54" s="7"/>
      <c r="U54" s="7"/>
      <c r="V54" s="7"/>
      <c r="W54" s="7"/>
      <c r="X54" s="7"/>
      <c r="Y54" s="7"/>
      <c r="Z54" s="7"/>
      <c r="AA54" s="7"/>
      <c r="AB54" s="7"/>
      <c r="AC54" s="7"/>
      <c r="AD54" s="7"/>
      <c r="AE54" s="7"/>
      <c r="AF54" s="7"/>
      <c r="AG54" s="7"/>
    </row>
    <row r="55" spans="1:33" s="24" customFormat="1" ht="29.25" customHeight="1" x14ac:dyDescent="0.25">
      <c r="B55" s="14"/>
      <c r="C55" s="14"/>
      <c r="D55" s="107" t="s">
        <v>32</v>
      </c>
      <c r="E55" s="107"/>
      <c r="F55" s="108" t="s">
        <v>1632</v>
      </c>
      <c r="G55" s="108"/>
      <c r="H55" s="108"/>
      <c r="I55" s="108"/>
      <c r="J55" s="108"/>
      <c r="K55" s="108"/>
      <c r="L55" s="109">
        <v>-87807.49</v>
      </c>
      <c r="M55" s="109"/>
      <c r="N55" s="109">
        <v>-87807.49</v>
      </c>
      <c r="O55" s="109"/>
      <c r="P55" s="14"/>
      <c r="S55" s="7"/>
      <c r="T55" s="7"/>
      <c r="U55" s="7"/>
      <c r="V55" s="7"/>
      <c r="W55" s="7"/>
      <c r="X55" s="7"/>
      <c r="Y55" s="7"/>
      <c r="Z55" s="7"/>
      <c r="AA55" s="7"/>
      <c r="AB55" s="7"/>
      <c r="AC55" s="7"/>
      <c r="AD55" s="7"/>
      <c r="AE55" s="7"/>
      <c r="AF55" s="7"/>
      <c r="AG55" s="7"/>
    </row>
    <row r="56" spans="1:33" s="24" customFormat="1" ht="28.5" customHeight="1" x14ac:dyDescent="0.25">
      <c r="B56" s="14"/>
      <c r="C56" s="14"/>
      <c r="D56" s="107" t="s">
        <v>34</v>
      </c>
      <c r="E56" s="107"/>
      <c r="F56" s="108" t="s">
        <v>1633</v>
      </c>
      <c r="G56" s="108"/>
      <c r="H56" s="108"/>
      <c r="I56" s="108"/>
      <c r="J56" s="108"/>
      <c r="K56" s="108"/>
      <c r="L56" s="109">
        <v>-45117.21</v>
      </c>
      <c r="M56" s="109"/>
      <c r="N56" s="109">
        <v>-45117.21</v>
      </c>
      <c r="O56" s="109"/>
      <c r="P56" s="14"/>
      <c r="S56" s="7"/>
      <c r="T56" s="7"/>
      <c r="U56" s="7"/>
      <c r="V56" s="7"/>
      <c r="W56" s="7"/>
      <c r="X56" s="7"/>
      <c r="Y56" s="7"/>
      <c r="Z56" s="7"/>
      <c r="AA56" s="7"/>
      <c r="AB56" s="7"/>
      <c r="AC56" s="7"/>
      <c r="AD56" s="7"/>
      <c r="AE56" s="7"/>
      <c r="AF56" s="7"/>
      <c r="AG56" s="7"/>
    </row>
    <row r="57" spans="1:33" s="24" customFormat="1" ht="28.5" customHeight="1" x14ac:dyDescent="0.25">
      <c r="B57" s="14"/>
      <c r="C57" s="14"/>
      <c r="D57" s="107" t="s">
        <v>1638</v>
      </c>
      <c r="E57" s="107"/>
      <c r="F57" s="108" t="s">
        <v>1634</v>
      </c>
      <c r="G57" s="108"/>
      <c r="H57" s="108"/>
      <c r="I57" s="108"/>
      <c r="J57" s="108"/>
      <c r="K57" s="108"/>
      <c r="L57" s="109">
        <v>-4226.41</v>
      </c>
      <c r="M57" s="109"/>
      <c r="N57" s="109">
        <v>-4226.41</v>
      </c>
      <c r="O57" s="109"/>
      <c r="P57" s="14"/>
      <c r="S57" s="7"/>
      <c r="T57" s="7"/>
      <c r="U57" s="7"/>
      <c r="V57" s="7"/>
      <c r="W57" s="7"/>
      <c r="X57" s="7"/>
      <c r="Y57" s="7"/>
      <c r="Z57" s="7"/>
      <c r="AA57" s="7"/>
      <c r="AB57" s="7"/>
      <c r="AC57" s="7"/>
      <c r="AD57" s="7"/>
      <c r="AE57" s="7"/>
      <c r="AF57" s="7"/>
      <c r="AG57" s="7"/>
    </row>
    <row r="58" spans="1:33" s="24" customFormat="1" ht="27" customHeight="1" x14ac:dyDescent="0.25">
      <c r="B58" s="14"/>
      <c r="C58" s="14"/>
      <c r="D58" s="107" t="s">
        <v>36</v>
      </c>
      <c r="E58" s="107"/>
      <c r="F58" s="108" t="s">
        <v>1635</v>
      </c>
      <c r="G58" s="108"/>
      <c r="H58" s="108"/>
      <c r="I58" s="108"/>
      <c r="J58" s="108"/>
      <c r="K58" s="108"/>
      <c r="L58" s="109">
        <v>-331966.26</v>
      </c>
      <c r="M58" s="109"/>
      <c r="N58" s="109">
        <v>-331966.26</v>
      </c>
      <c r="O58" s="109"/>
      <c r="P58" s="14"/>
      <c r="S58" s="7"/>
      <c r="T58" s="7"/>
      <c r="U58" s="7"/>
      <c r="V58" s="7"/>
      <c r="W58" s="7"/>
      <c r="X58" s="7"/>
      <c r="Y58" s="7"/>
      <c r="Z58" s="7"/>
      <c r="AA58" s="7"/>
      <c r="AB58" s="7"/>
      <c r="AC58" s="7"/>
      <c r="AD58" s="7"/>
      <c r="AE58" s="7"/>
      <c r="AF58" s="7"/>
      <c r="AG58" s="7"/>
    </row>
    <row r="59" spans="1:33" s="24" customFormat="1" ht="28.5" customHeight="1" x14ac:dyDescent="0.25">
      <c r="B59" s="14"/>
      <c r="C59" s="14"/>
      <c r="D59" s="107" t="s">
        <v>1639</v>
      </c>
      <c r="E59" s="107"/>
      <c r="F59" s="108" t="s">
        <v>1636</v>
      </c>
      <c r="G59" s="108"/>
      <c r="H59" s="108"/>
      <c r="I59" s="108"/>
      <c r="J59" s="108"/>
      <c r="K59" s="108"/>
      <c r="L59" s="109">
        <v>-72400.539999999994</v>
      </c>
      <c r="M59" s="109"/>
      <c r="N59" s="109">
        <v>-72400.539999999994</v>
      </c>
      <c r="O59" s="109"/>
      <c r="P59" s="14"/>
      <c r="S59" s="7"/>
      <c r="T59" s="7"/>
      <c r="U59" s="7"/>
      <c r="V59" s="7"/>
      <c r="W59" s="7"/>
      <c r="X59" s="7"/>
      <c r="Y59" s="7"/>
      <c r="Z59" s="7"/>
      <c r="AA59" s="7"/>
      <c r="AB59" s="7"/>
      <c r="AC59" s="7"/>
      <c r="AD59" s="7"/>
      <c r="AE59" s="7"/>
      <c r="AF59" s="7"/>
      <c r="AG59" s="7"/>
    </row>
    <row r="60" spans="1:33" s="24" customFormat="1" ht="29.25" customHeight="1" x14ac:dyDescent="0.25">
      <c r="B60" s="14"/>
      <c r="C60" s="14"/>
      <c r="D60" s="107" t="s">
        <v>38</v>
      </c>
      <c r="E60" s="107"/>
      <c r="F60" s="108" t="s">
        <v>1637</v>
      </c>
      <c r="G60" s="108"/>
      <c r="H60" s="108"/>
      <c r="I60" s="108"/>
      <c r="J60" s="108"/>
      <c r="K60" s="108"/>
      <c r="L60" s="109">
        <v>-1354.27</v>
      </c>
      <c r="M60" s="109"/>
      <c r="N60" s="109">
        <v>-1354.27</v>
      </c>
      <c r="O60" s="109"/>
      <c r="P60" s="14"/>
      <c r="S60" s="7"/>
      <c r="T60" s="7"/>
      <c r="U60" s="7"/>
      <c r="V60" s="7"/>
      <c r="W60" s="7"/>
      <c r="X60" s="7"/>
      <c r="Y60" s="7"/>
      <c r="Z60" s="7"/>
      <c r="AA60" s="7"/>
      <c r="AB60" s="7"/>
      <c r="AC60" s="7"/>
      <c r="AD60" s="7"/>
      <c r="AE60" s="7"/>
      <c r="AF60" s="7"/>
      <c r="AG60" s="7"/>
    </row>
    <row r="61" spans="1:33" s="24" customFormat="1" ht="29.25" customHeight="1" x14ac:dyDescent="0.25">
      <c r="B61" s="14"/>
      <c r="C61" s="14"/>
      <c r="D61" s="310" t="s">
        <v>1682</v>
      </c>
      <c r="E61" s="310"/>
      <c r="F61" s="108" t="s">
        <v>1683</v>
      </c>
      <c r="G61" s="108"/>
      <c r="H61" s="108"/>
      <c r="I61" s="108"/>
      <c r="J61" s="108"/>
      <c r="K61" s="108"/>
      <c r="L61" s="109">
        <v>-41262.480000000003</v>
      </c>
      <c r="M61" s="109"/>
      <c r="N61" s="109">
        <v>-41262.480000000003</v>
      </c>
      <c r="O61" s="109"/>
      <c r="P61" s="14"/>
      <c r="S61" s="7"/>
      <c r="T61" s="7"/>
      <c r="U61" s="7"/>
      <c r="V61" s="7"/>
      <c r="W61" s="7"/>
      <c r="X61" s="7"/>
      <c r="Y61" s="7"/>
      <c r="Z61" s="7"/>
      <c r="AA61" s="7"/>
      <c r="AB61" s="7"/>
      <c r="AC61" s="7"/>
      <c r="AD61" s="7"/>
      <c r="AE61" s="7"/>
      <c r="AF61" s="7"/>
      <c r="AG61" s="7"/>
    </row>
    <row r="62" spans="1:33" s="24" customFormat="1" ht="29.25" customHeight="1" x14ac:dyDescent="0.25">
      <c r="B62" s="14"/>
      <c r="C62" s="14"/>
      <c r="D62" s="310" t="s">
        <v>1684</v>
      </c>
      <c r="E62" s="310"/>
      <c r="F62" s="108" t="s">
        <v>1685</v>
      </c>
      <c r="G62" s="108"/>
      <c r="H62" s="108"/>
      <c r="I62" s="108"/>
      <c r="J62" s="108"/>
      <c r="K62" s="108"/>
      <c r="L62" s="109">
        <v>-23079.61</v>
      </c>
      <c r="M62" s="109"/>
      <c r="N62" s="109">
        <v>-23079.61</v>
      </c>
      <c r="O62" s="109"/>
      <c r="P62" s="14"/>
      <c r="S62" s="7"/>
      <c r="T62" s="7"/>
      <c r="U62" s="7"/>
      <c r="V62" s="7"/>
      <c r="W62" s="7"/>
      <c r="X62" s="7"/>
      <c r="Y62" s="7"/>
      <c r="Z62" s="7"/>
      <c r="AA62" s="7"/>
      <c r="AB62" s="7"/>
      <c r="AC62" s="7"/>
      <c r="AD62" s="7"/>
      <c r="AE62" s="7"/>
      <c r="AF62" s="7"/>
      <c r="AG62" s="7"/>
    </row>
    <row r="63" spans="1:33" s="24" customFormat="1" ht="29.25" customHeight="1" x14ac:dyDescent="0.25">
      <c r="B63" s="14"/>
      <c r="C63" s="14"/>
      <c r="D63" s="310" t="s">
        <v>1686</v>
      </c>
      <c r="E63" s="310"/>
      <c r="F63" s="108" t="s">
        <v>1687</v>
      </c>
      <c r="G63" s="108"/>
      <c r="H63" s="108"/>
      <c r="I63" s="108"/>
      <c r="J63" s="108"/>
      <c r="K63" s="108"/>
      <c r="L63" s="109">
        <v>-4106.41</v>
      </c>
      <c r="M63" s="109"/>
      <c r="N63" s="109">
        <v>-4106.41</v>
      </c>
      <c r="O63" s="109"/>
      <c r="P63" s="14"/>
      <c r="S63" s="7"/>
      <c r="T63" s="7"/>
      <c r="U63" s="7"/>
      <c r="V63" s="7"/>
      <c r="W63" s="7"/>
      <c r="X63" s="7"/>
      <c r="Y63" s="7"/>
      <c r="Z63" s="7"/>
      <c r="AA63" s="7"/>
      <c r="AB63" s="7"/>
      <c r="AC63" s="7"/>
      <c r="AD63" s="7"/>
      <c r="AE63" s="7"/>
      <c r="AF63" s="7"/>
      <c r="AG63" s="7"/>
    </row>
    <row r="64" spans="1:33" s="24" customFormat="1" ht="29.25" customHeight="1" x14ac:dyDescent="0.25">
      <c r="B64" s="14"/>
      <c r="C64" s="14"/>
      <c r="D64" s="310" t="s">
        <v>1688</v>
      </c>
      <c r="E64" s="310"/>
      <c r="F64" s="108" t="s">
        <v>1635</v>
      </c>
      <c r="G64" s="108"/>
      <c r="H64" s="108"/>
      <c r="I64" s="108"/>
      <c r="J64" s="108"/>
      <c r="K64" s="108"/>
      <c r="L64" s="109">
        <v>-138666.67000000001</v>
      </c>
      <c r="M64" s="109"/>
      <c r="N64" s="109">
        <v>-138666.67000000001</v>
      </c>
      <c r="O64" s="109"/>
      <c r="P64" s="14"/>
      <c r="S64" s="7"/>
      <c r="T64" s="7"/>
      <c r="U64" s="7"/>
      <c r="V64" s="7"/>
      <c r="W64" s="7"/>
      <c r="X64" s="7"/>
      <c r="Y64" s="7"/>
      <c r="Z64" s="7"/>
      <c r="AA64" s="7"/>
      <c r="AB64" s="7"/>
      <c r="AC64" s="7"/>
      <c r="AD64" s="7"/>
      <c r="AE64" s="7"/>
      <c r="AF64" s="7"/>
      <c r="AG64" s="7"/>
    </row>
    <row r="65" spans="2:33" s="24" customFormat="1" ht="29.25" customHeight="1" x14ac:dyDescent="0.25">
      <c r="B65" s="14"/>
      <c r="C65" s="14"/>
      <c r="D65" s="310" t="s">
        <v>1689</v>
      </c>
      <c r="E65" s="310"/>
      <c r="F65" s="108" t="s">
        <v>1690</v>
      </c>
      <c r="G65" s="108"/>
      <c r="H65" s="108"/>
      <c r="I65" s="108"/>
      <c r="J65" s="108"/>
      <c r="K65" s="108"/>
      <c r="L65" s="109">
        <v>-36037.870000000003</v>
      </c>
      <c r="M65" s="109"/>
      <c r="N65" s="109">
        <v>-138666.67000000001</v>
      </c>
      <c r="O65" s="109"/>
      <c r="P65" s="14"/>
      <c r="R65" s="97">
        <f>+L65+L64+L63+L62+L61</f>
        <v>-243153.04</v>
      </c>
      <c r="S65" s="7"/>
      <c r="T65" s="7"/>
      <c r="U65" s="7"/>
      <c r="V65" s="7"/>
      <c r="W65" s="7"/>
      <c r="X65" s="7"/>
      <c r="Y65" s="7"/>
      <c r="Z65" s="7"/>
      <c r="AA65" s="7"/>
      <c r="AB65" s="7"/>
      <c r="AC65" s="7"/>
      <c r="AD65" s="7"/>
      <c r="AE65" s="7"/>
      <c r="AF65" s="7"/>
      <c r="AG65" s="7"/>
    </row>
    <row r="66" spans="2:33" s="24" customFormat="1" ht="14.25" x14ac:dyDescent="0.25">
      <c r="B66" s="14"/>
      <c r="C66" s="14"/>
      <c r="D66" s="107">
        <v>5515</v>
      </c>
      <c r="E66" s="107"/>
      <c r="F66" s="108" t="s">
        <v>1668</v>
      </c>
      <c r="G66" s="108"/>
      <c r="H66" s="108"/>
      <c r="I66" s="108"/>
      <c r="J66" s="108"/>
      <c r="K66" s="108"/>
      <c r="L66" s="109">
        <v>0</v>
      </c>
      <c r="M66" s="109"/>
      <c r="N66" s="109">
        <v>-27531.45</v>
      </c>
      <c r="O66" s="109"/>
      <c r="P66" s="14"/>
      <c r="R66" s="97">
        <f>+L66+L60+L59+L58+L57+L56+L55</f>
        <v>-542872.18000000005</v>
      </c>
      <c r="S66" s="7"/>
      <c r="T66" s="7"/>
      <c r="U66" s="7"/>
      <c r="V66" s="7"/>
      <c r="W66" s="7"/>
      <c r="X66" s="7"/>
      <c r="Y66" s="7"/>
      <c r="Z66" s="7"/>
      <c r="AA66" s="7"/>
      <c r="AB66" s="7"/>
      <c r="AC66" s="7"/>
      <c r="AD66" s="7"/>
      <c r="AE66" s="7"/>
      <c r="AF66" s="7"/>
      <c r="AG66" s="7"/>
    </row>
    <row r="67" spans="2:33" s="24" customFormat="1" ht="21" customHeight="1" x14ac:dyDescent="0.25">
      <c r="B67" s="14"/>
      <c r="C67" s="313" t="s">
        <v>1671</v>
      </c>
      <c r="D67" s="313"/>
      <c r="E67" s="313"/>
      <c r="F67" s="313"/>
      <c r="G67" s="313"/>
      <c r="H67" s="313"/>
      <c r="I67" s="313"/>
      <c r="J67" s="313"/>
      <c r="K67" s="313"/>
      <c r="L67" s="313"/>
      <c r="M67" s="313"/>
      <c r="N67" s="313"/>
      <c r="O67" s="313"/>
      <c r="P67" s="313"/>
      <c r="S67" s="7"/>
      <c r="T67" s="7"/>
      <c r="U67" s="7"/>
      <c r="V67" s="7"/>
      <c r="W67" s="7"/>
      <c r="X67" s="7"/>
      <c r="Y67" s="7"/>
      <c r="Z67" s="7"/>
      <c r="AA67" s="7"/>
      <c r="AB67" s="7"/>
      <c r="AC67" s="7"/>
      <c r="AD67" s="7"/>
      <c r="AE67" s="7"/>
      <c r="AF67" s="7"/>
      <c r="AG67" s="7"/>
    </row>
    <row r="68" spans="2:33" s="7" customFormat="1" ht="16.5" customHeight="1" x14ac:dyDescent="0.25">
      <c r="B68" s="14"/>
      <c r="C68" s="17" t="s">
        <v>31</v>
      </c>
      <c r="D68" s="16"/>
      <c r="E68" s="16"/>
      <c r="F68" s="16"/>
      <c r="G68" s="16"/>
      <c r="H68" s="16"/>
      <c r="I68" s="16"/>
      <c r="J68" s="16"/>
      <c r="K68" s="16"/>
      <c r="L68" s="16"/>
      <c r="M68" s="16"/>
      <c r="N68" s="16"/>
      <c r="O68" s="16"/>
      <c r="P68" s="16"/>
    </row>
    <row r="69" spans="2:33" s="7" customFormat="1" ht="21" customHeight="1" x14ac:dyDescent="0.25">
      <c r="B69" s="14"/>
      <c r="C69" s="35" t="s">
        <v>40</v>
      </c>
      <c r="D69" s="16"/>
      <c r="E69" s="16"/>
      <c r="F69" s="16"/>
      <c r="G69" s="16"/>
      <c r="H69" s="16"/>
      <c r="I69" s="16"/>
      <c r="J69" s="16"/>
      <c r="K69" s="16"/>
      <c r="L69" s="16"/>
      <c r="M69" s="16"/>
      <c r="N69" s="16"/>
      <c r="O69" s="16"/>
      <c r="P69" s="16"/>
    </row>
    <row r="70" spans="2:33" s="7" customFormat="1" ht="12.75" customHeight="1" x14ac:dyDescent="0.25">
      <c r="B70" s="14"/>
      <c r="C70" s="136" t="s">
        <v>14</v>
      </c>
      <c r="D70" s="136"/>
      <c r="E70" s="136"/>
      <c r="F70" s="136"/>
      <c r="G70" s="136"/>
      <c r="H70" s="136"/>
      <c r="I70" s="136"/>
      <c r="J70" s="136"/>
      <c r="K70" s="136"/>
      <c r="L70" s="136">
        <v>2023</v>
      </c>
      <c r="M70" s="136"/>
      <c r="N70" s="136"/>
      <c r="O70" s="136">
        <v>2022</v>
      </c>
      <c r="P70" s="136"/>
    </row>
    <row r="71" spans="2:33" s="7" customFormat="1" ht="18" customHeight="1" x14ac:dyDescent="0.25">
      <c r="B71" s="14"/>
      <c r="C71" s="156" t="s">
        <v>41</v>
      </c>
      <c r="D71" s="156"/>
      <c r="E71" s="156"/>
      <c r="F71" s="156"/>
      <c r="G71" s="156"/>
      <c r="H71" s="156"/>
      <c r="I71" s="156"/>
      <c r="J71" s="156"/>
      <c r="K71" s="156"/>
      <c r="L71" s="157">
        <v>2193000</v>
      </c>
      <c r="M71" s="157"/>
      <c r="N71" s="157"/>
      <c r="O71" s="157">
        <v>2193000</v>
      </c>
      <c r="P71" s="157"/>
    </row>
    <row r="72" spans="2:33" s="7" customFormat="1" ht="18" customHeight="1" x14ac:dyDescent="0.25">
      <c r="B72" s="14"/>
      <c r="C72" s="156" t="s">
        <v>42</v>
      </c>
      <c r="D72" s="156"/>
      <c r="E72" s="156"/>
      <c r="F72" s="156"/>
      <c r="G72" s="156"/>
      <c r="H72" s="156"/>
      <c r="I72" s="156"/>
      <c r="J72" s="156"/>
      <c r="K72" s="156"/>
      <c r="L72" s="157">
        <v>987400</v>
      </c>
      <c r="M72" s="157"/>
      <c r="N72" s="157"/>
      <c r="O72" s="157">
        <v>987400</v>
      </c>
      <c r="P72" s="157"/>
    </row>
    <row r="73" spans="2:33" s="7" customFormat="1" ht="18" customHeight="1" x14ac:dyDescent="0.25">
      <c r="B73" s="14"/>
      <c r="C73" s="156" t="s">
        <v>43</v>
      </c>
      <c r="D73" s="156"/>
      <c r="E73" s="156"/>
      <c r="F73" s="156"/>
      <c r="G73" s="156"/>
      <c r="H73" s="156"/>
      <c r="I73" s="156"/>
      <c r="J73" s="156"/>
      <c r="K73" s="156"/>
      <c r="L73" s="158">
        <v>60995724.859999999</v>
      </c>
      <c r="M73" s="158"/>
      <c r="N73" s="158"/>
      <c r="O73" s="157">
        <v>67444293.540000007</v>
      </c>
      <c r="P73" s="157"/>
    </row>
    <row r="74" spans="2:33" s="7" customFormat="1" ht="18" customHeight="1" x14ac:dyDescent="0.25">
      <c r="B74" s="14"/>
      <c r="C74" s="156" t="s">
        <v>44</v>
      </c>
      <c r="D74" s="156"/>
      <c r="E74" s="156"/>
      <c r="F74" s="156"/>
      <c r="G74" s="156"/>
      <c r="H74" s="156"/>
      <c r="I74" s="156"/>
      <c r="J74" s="156"/>
      <c r="K74" s="156"/>
      <c r="L74" s="157">
        <v>13937213.42</v>
      </c>
      <c r="M74" s="157"/>
      <c r="N74" s="157"/>
      <c r="O74" s="157">
        <v>12137213.42</v>
      </c>
      <c r="P74" s="157"/>
    </row>
    <row r="75" spans="2:33" s="7" customFormat="1" ht="18" customHeight="1" x14ac:dyDescent="0.25">
      <c r="B75" s="14"/>
      <c r="C75" s="156" t="s">
        <v>45</v>
      </c>
      <c r="D75" s="156"/>
      <c r="E75" s="156"/>
      <c r="F75" s="156"/>
      <c r="G75" s="156"/>
      <c r="H75" s="156"/>
      <c r="I75" s="156"/>
      <c r="J75" s="156"/>
      <c r="K75" s="156"/>
      <c r="L75" s="157">
        <v>51352</v>
      </c>
      <c r="M75" s="157"/>
      <c r="N75" s="157"/>
      <c r="O75" s="157">
        <v>51352</v>
      </c>
      <c r="P75" s="157"/>
    </row>
    <row r="76" spans="2:33" s="7" customFormat="1" ht="18" customHeight="1" x14ac:dyDescent="0.25">
      <c r="B76" s="14"/>
      <c r="C76" s="156" t="s">
        <v>46</v>
      </c>
      <c r="D76" s="156"/>
      <c r="E76" s="156"/>
      <c r="F76" s="156"/>
      <c r="G76" s="156"/>
      <c r="H76" s="156"/>
      <c r="I76" s="156"/>
      <c r="J76" s="156"/>
      <c r="K76" s="156"/>
      <c r="L76" s="157">
        <f>+J88</f>
        <v>9018331.7400000002</v>
      </c>
      <c r="M76" s="157"/>
      <c r="N76" s="157"/>
      <c r="O76" s="157">
        <v>8395099.2699999996</v>
      </c>
      <c r="P76" s="157"/>
    </row>
    <row r="77" spans="2:33" s="7" customFormat="1" ht="18" customHeight="1" x14ac:dyDescent="0.25">
      <c r="B77" s="14"/>
      <c r="C77" s="156" t="s">
        <v>47</v>
      </c>
      <c r="D77" s="156"/>
      <c r="E77" s="156"/>
      <c r="F77" s="156"/>
      <c r="G77" s="156"/>
      <c r="H77" s="156"/>
      <c r="I77" s="156"/>
      <c r="J77" s="156"/>
      <c r="K77" s="156"/>
      <c r="L77" s="157">
        <v>159336.03</v>
      </c>
      <c r="M77" s="157"/>
      <c r="N77" s="157"/>
      <c r="O77" s="157">
        <v>159336.03</v>
      </c>
      <c r="P77" s="157"/>
    </row>
    <row r="78" spans="2:33" s="30" customFormat="1" ht="21.75" customHeight="1" x14ac:dyDescent="0.25">
      <c r="B78" s="36"/>
      <c r="C78" s="162" t="s">
        <v>48</v>
      </c>
      <c r="D78" s="162"/>
      <c r="E78" s="162"/>
      <c r="F78" s="162"/>
      <c r="G78" s="162"/>
      <c r="H78" s="162"/>
      <c r="I78" s="162"/>
      <c r="J78" s="162"/>
      <c r="K78" s="162"/>
      <c r="L78" s="163">
        <f>SUM(L71:N77)</f>
        <v>87342358.049999997</v>
      </c>
      <c r="M78" s="163"/>
      <c r="N78" s="163"/>
      <c r="O78" s="163">
        <f>SUM(O71:P77)</f>
        <v>91367694.260000005</v>
      </c>
      <c r="P78" s="163"/>
      <c r="R78" s="72"/>
      <c r="S78" s="72"/>
    </row>
    <row r="79" spans="2:33" s="7" customFormat="1" ht="18" customHeight="1" x14ac:dyDescent="0.25">
      <c r="B79" s="14"/>
      <c r="C79" s="17" t="s">
        <v>49</v>
      </c>
      <c r="D79" s="37"/>
      <c r="E79" s="37"/>
      <c r="F79" s="37"/>
      <c r="G79" s="37"/>
      <c r="H79" s="37"/>
      <c r="I79" s="37"/>
      <c r="J79" s="37"/>
      <c r="K79" s="37"/>
      <c r="L79" s="164"/>
      <c r="M79" s="164"/>
      <c r="N79" s="164"/>
      <c r="O79" s="38"/>
      <c r="P79" s="38"/>
    </row>
    <row r="80" spans="2:33" s="7" customFormat="1" ht="20.25" customHeight="1" x14ac:dyDescent="0.2">
      <c r="B80" s="14"/>
      <c r="C80" s="35" t="s">
        <v>50</v>
      </c>
      <c r="D80" s="37"/>
      <c r="E80" s="37"/>
      <c r="F80" s="37"/>
      <c r="G80" s="37"/>
      <c r="H80" s="37"/>
      <c r="I80" s="37"/>
      <c r="J80" s="37"/>
      <c r="K80" s="37"/>
      <c r="L80" s="38"/>
      <c r="M80" s="38"/>
      <c r="N80" s="38"/>
      <c r="O80" s="38"/>
      <c r="P80" s="38"/>
      <c r="R80" s="39"/>
    </row>
    <row r="81" spans="1:18" s="30" customFormat="1" ht="13.5" customHeight="1" x14ac:dyDescent="0.25">
      <c r="B81" s="126" t="s">
        <v>14</v>
      </c>
      <c r="C81" s="126"/>
      <c r="D81" s="126"/>
      <c r="E81" s="126"/>
      <c r="F81" s="126"/>
      <c r="G81" s="126"/>
      <c r="H81" s="126"/>
      <c r="I81" s="126"/>
      <c r="J81" s="165">
        <v>2023</v>
      </c>
      <c r="K81" s="165"/>
      <c r="L81" s="165"/>
      <c r="M81" s="165">
        <v>2022</v>
      </c>
      <c r="N81" s="165"/>
      <c r="O81" s="165"/>
    </row>
    <row r="82" spans="1:18" s="7" customFormat="1" ht="14.25" customHeight="1" x14ac:dyDescent="0.2">
      <c r="B82" s="159" t="s">
        <v>51</v>
      </c>
      <c r="C82" s="159"/>
      <c r="D82" s="159"/>
      <c r="E82" s="159"/>
      <c r="F82" s="159"/>
      <c r="G82" s="159"/>
      <c r="H82" s="159"/>
      <c r="I82" s="159"/>
      <c r="J82" s="160">
        <v>675994.46</v>
      </c>
      <c r="K82" s="160"/>
      <c r="L82" s="160"/>
      <c r="M82" s="160">
        <v>602513.44999999995</v>
      </c>
      <c r="N82" s="160"/>
      <c r="O82" s="160"/>
      <c r="R82" s="39"/>
    </row>
    <row r="83" spans="1:18" s="7" customFormat="1" ht="14.25" x14ac:dyDescent="0.25">
      <c r="B83" s="161" t="s">
        <v>52</v>
      </c>
      <c r="C83" s="161"/>
      <c r="D83" s="161"/>
      <c r="E83" s="161"/>
      <c r="F83" s="161"/>
      <c r="G83" s="161"/>
      <c r="H83" s="161"/>
      <c r="I83" s="161"/>
      <c r="J83" s="160">
        <v>231643.89</v>
      </c>
      <c r="K83" s="160"/>
      <c r="L83" s="160"/>
      <c r="M83" s="160">
        <v>163899.79</v>
      </c>
      <c r="N83" s="160"/>
      <c r="O83" s="160"/>
    </row>
    <row r="84" spans="1:18" s="7" customFormat="1" ht="14.25" x14ac:dyDescent="0.25">
      <c r="B84" s="161" t="s">
        <v>1676</v>
      </c>
      <c r="C84" s="161"/>
      <c r="D84" s="161"/>
      <c r="E84" s="161"/>
      <c r="F84" s="161"/>
      <c r="G84" s="161"/>
      <c r="H84" s="161"/>
      <c r="I84" s="161"/>
      <c r="J84" s="160">
        <v>48720</v>
      </c>
      <c r="K84" s="160"/>
      <c r="L84" s="160"/>
      <c r="M84" s="160">
        <v>0</v>
      </c>
      <c r="N84" s="160"/>
      <c r="O84" s="160"/>
    </row>
    <row r="85" spans="1:18" s="7" customFormat="1" ht="14.25" customHeight="1" x14ac:dyDescent="0.2">
      <c r="B85" s="159" t="s">
        <v>53</v>
      </c>
      <c r="C85" s="159"/>
      <c r="D85" s="159"/>
      <c r="E85" s="159"/>
      <c r="F85" s="159"/>
      <c r="G85" s="159"/>
      <c r="H85" s="159"/>
      <c r="I85" s="159"/>
      <c r="J85" s="160">
        <v>7657896.4800000004</v>
      </c>
      <c r="K85" s="160"/>
      <c r="L85" s="160"/>
      <c r="M85" s="160">
        <v>7268899.96</v>
      </c>
      <c r="N85" s="160"/>
      <c r="O85" s="160"/>
    </row>
    <row r="86" spans="1:18" s="7" customFormat="1" ht="14.25" x14ac:dyDescent="0.2">
      <c r="B86" s="159" t="s">
        <v>54</v>
      </c>
      <c r="C86" s="159"/>
      <c r="D86" s="159"/>
      <c r="E86" s="159"/>
      <c r="F86" s="159"/>
      <c r="G86" s="159"/>
      <c r="H86" s="159"/>
      <c r="I86" s="159"/>
      <c r="J86" s="160">
        <v>6291.99</v>
      </c>
      <c r="K86" s="160"/>
      <c r="L86" s="160"/>
      <c r="M86" s="160">
        <v>6291.99</v>
      </c>
      <c r="N86" s="160"/>
      <c r="O86" s="160"/>
    </row>
    <row r="87" spans="1:18" s="7" customFormat="1" ht="14.25" x14ac:dyDescent="0.2">
      <c r="B87" s="159" t="s">
        <v>55</v>
      </c>
      <c r="C87" s="159"/>
      <c r="D87" s="159"/>
      <c r="E87" s="159"/>
      <c r="F87" s="159"/>
      <c r="G87" s="159"/>
      <c r="H87" s="159"/>
      <c r="I87" s="159"/>
      <c r="J87" s="160">
        <v>397784.92</v>
      </c>
      <c r="K87" s="160"/>
      <c r="L87" s="160"/>
      <c r="M87" s="160">
        <v>353494.08</v>
      </c>
      <c r="N87" s="160"/>
      <c r="O87" s="160"/>
    </row>
    <row r="88" spans="1:18" s="7" customFormat="1" ht="15" x14ac:dyDescent="0.25">
      <c r="B88" s="166" t="s">
        <v>56</v>
      </c>
      <c r="C88" s="166"/>
      <c r="D88" s="166"/>
      <c r="E88" s="166"/>
      <c r="F88" s="166"/>
      <c r="G88" s="166"/>
      <c r="H88" s="166"/>
      <c r="I88" s="166"/>
      <c r="J88" s="167">
        <f>SUM(J82:L87)</f>
        <v>9018331.7400000002</v>
      </c>
      <c r="K88" s="167"/>
      <c r="L88" s="167"/>
      <c r="M88" s="167">
        <f>SUM(M82:O87)</f>
        <v>8395099.2699999996</v>
      </c>
      <c r="N88" s="167"/>
      <c r="O88" s="167"/>
    </row>
    <row r="89" spans="1:18" s="7" customFormat="1" ht="14.25" x14ac:dyDescent="0.2">
      <c r="B89" s="40" t="s">
        <v>57</v>
      </c>
      <c r="C89" s="41"/>
      <c r="D89" s="41"/>
      <c r="E89" s="41"/>
      <c r="F89" s="41"/>
      <c r="G89" s="41"/>
      <c r="H89" s="41"/>
      <c r="I89" s="42"/>
      <c r="J89" s="160">
        <f>+L77</f>
        <v>159336.03</v>
      </c>
      <c r="K89" s="160"/>
      <c r="L89" s="160"/>
      <c r="M89" s="160">
        <f>+O77</f>
        <v>159336.03</v>
      </c>
      <c r="N89" s="160"/>
      <c r="O89" s="160"/>
    </row>
    <row r="90" spans="1:18" s="7" customFormat="1" ht="14.25" x14ac:dyDescent="0.2">
      <c r="B90" s="170" t="s">
        <v>58</v>
      </c>
      <c r="C90" s="170"/>
      <c r="D90" s="170"/>
      <c r="E90" s="170"/>
      <c r="F90" s="170"/>
      <c r="G90" s="170"/>
      <c r="H90" s="170"/>
      <c r="I90" s="170"/>
      <c r="J90" s="160">
        <v>0</v>
      </c>
      <c r="K90" s="160"/>
      <c r="L90" s="160"/>
      <c r="M90" s="160">
        <v>0</v>
      </c>
      <c r="N90" s="160"/>
      <c r="O90" s="160"/>
    </row>
    <row r="91" spans="1:18" s="7" customFormat="1" ht="15" x14ac:dyDescent="0.25">
      <c r="B91" s="166" t="s">
        <v>59</v>
      </c>
      <c r="C91" s="166"/>
      <c r="D91" s="166"/>
      <c r="E91" s="166"/>
      <c r="F91" s="166"/>
      <c r="G91" s="166"/>
      <c r="H91" s="166"/>
      <c r="I91" s="166"/>
      <c r="J91" s="167">
        <f>SUM(J89:L90)</f>
        <v>159336.03</v>
      </c>
      <c r="K91" s="167"/>
      <c r="L91" s="167"/>
      <c r="M91" s="167">
        <f>SUM(M89:O90)</f>
        <v>159336.03</v>
      </c>
      <c r="N91" s="167"/>
      <c r="O91" s="167"/>
    </row>
    <row r="92" spans="1:18" s="7" customFormat="1" ht="15" customHeight="1" x14ac:dyDescent="0.25">
      <c r="B92" s="168" t="s">
        <v>60</v>
      </c>
      <c r="C92" s="168"/>
      <c r="D92" s="168"/>
      <c r="E92" s="168"/>
      <c r="F92" s="168"/>
      <c r="G92" s="168"/>
      <c r="H92" s="168"/>
      <c r="I92" s="168"/>
      <c r="J92" s="160">
        <f>SUM(L55:M66)</f>
        <v>-786025.22000000009</v>
      </c>
      <c r="K92" s="160"/>
      <c r="L92" s="160"/>
      <c r="M92" s="160">
        <v>542872.18000000005</v>
      </c>
      <c r="N92" s="160"/>
      <c r="O92" s="160"/>
    </row>
    <row r="93" spans="1:18" s="7" customFormat="1" ht="30" customHeight="1" x14ac:dyDescent="0.25">
      <c r="B93" s="169" t="s">
        <v>61</v>
      </c>
      <c r="C93" s="169"/>
      <c r="D93" s="169"/>
      <c r="E93" s="169"/>
      <c r="F93" s="169"/>
      <c r="G93" s="169"/>
      <c r="H93" s="169"/>
      <c r="I93" s="169"/>
      <c r="J93" s="167">
        <f>SUM(J92)</f>
        <v>-786025.22000000009</v>
      </c>
      <c r="K93" s="167"/>
      <c r="L93" s="167"/>
      <c r="M93" s="167">
        <f>SUM(M92)</f>
        <v>542872.18000000005</v>
      </c>
      <c r="N93" s="167"/>
      <c r="O93" s="167"/>
    </row>
    <row r="94" spans="1:18" s="7" customFormat="1" ht="15" x14ac:dyDescent="0.25">
      <c r="B94" s="166" t="s">
        <v>18</v>
      </c>
      <c r="C94" s="166"/>
      <c r="D94" s="166"/>
      <c r="E94" s="166"/>
      <c r="F94" s="166"/>
      <c r="G94" s="166"/>
      <c r="H94" s="166"/>
      <c r="I94" s="166"/>
      <c r="J94" s="167">
        <f>SUM(J88,J91,J93)</f>
        <v>8391642.5499999989</v>
      </c>
      <c r="K94" s="167"/>
      <c r="L94" s="167"/>
      <c r="M94" s="167">
        <f>SUM(M88,M91,M93)</f>
        <v>9097307.4799999986</v>
      </c>
      <c r="N94" s="167"/>
      <c r="O94" s="167"/>
    </row>
    <row r="95" spans="1:18" s="7" customFormat="1" ht="8.25" customHeight="1" x14ac:dyDescent="0.2">
      <c r="B95" s="14"/>
      <c r="C95" s="16"/>
      <c r="D95" s="37"/>
      <c r="E95" s="37"/>
      <c r="F95" s="37"/>
      <c r="G95" s="37"/>
      <c r="H95" s="37"/>
      <c r="I95" s="37"/>
      <c r="J95" s="37"/>
      <c r="K95" s="37"/>
      <c r="L95" s="38"/>
      <c r="M95" s="38"/>
      <c r="N95" s="38"/>
      <c r="O95" s="38"/>
      <c r="P95" s="38"/>
    </row>
    <row r="96" spans="1:18" s="7" customFormat="1" ht="14.25" customHeight="1" x14ac:dyDescent="0.2">
      <c r="A96" s="13"/>
      <c r="B96" s="12"/>
      <c r="C96" s="13" t="s">
        <v>62</v>
      </c>
    </row>
    <row r="97" spans="1:30" s="7" customFormat="1" ht="29.25" customHeight="1" x14ac:dyDescent="0.2">
      <c r="A97" s="13"/>
      <c r="B97" s="12"/>
      <c r="C97" s="153" t="s">
        <v>1691</v>
      </c>
      <c r="D97" s="153"/>
      <c r="E97" s="153"/>
      <c r="F97" s="153"/>
      <c r="G97" s="153"/>
      <c r="H97" s="153"/>
      <c r="I97" s="153"/>
      <c r="J97" s="153"/>
      <c r="K97" s="153"/>
      <c r="L97" s="153"/>
      <c r="M97" s="153"/>
      <c r="N97" s="153"/>
      <c r="O97" s="153"/>
      <c r="P97" s="153"/>
    </row>
    <row r="98" spans="1:30" s="7" customFormat="1" ht="34.5" customHeight="1" x14ac:dyDescent="0.25">
      <c r="B98" s="14"/>
      <c r="C98" s="174" t="s">
        <v>63</v>
      </c>
      <c r="D98" s="174"/>
      <c r="E98" s="174"/>
      <c r="F98" s="174"/>
      <c r="G98" s="174"/>
      <c r="H98" s="37"/>
      <c r="I98" s="37"/>
      <c r="J98" s="37"/>
      <c r="K98" s="37"/>
      <c r="L98" s="38"/>
      <c r="M98" s="38"/>
      <c r="N98" s="38"/>
      <c r="O98" s="38"/>
      <c r="P98" s="38"/>
    </row>
    <row r="99" spans="1:30" s="7" customFormat="1" ht="16.5" customHeight="1" x14ac:dyDescent="0.2">
      <c r="B99" s="14"/>
      <c r="C99" s="15" t="s">
        <v>50</v>
      </c>
      <c r="D99" s="37"/>
      <c r="E99" s="37"/>
      <c r="F99" s="37"/>
      <c r="G99" s="37"/>
      <c r="H99" s="37"/>
      <c r="I99" s="37"/>
      <c r="J99" s="37"/>
      <c r="K99" s="37"/>
      <c r="L99" s="38"/>
      <c r="M99" s="38"/>
      <c r="N99" s="38"/>
      <c r="O99" s="38"/>
      <c r="P99" s="38"/>
    </row>
    <row r="100" spans="1:30" s="7" customFormat="1" ht="21" customHeight="1" x14ac:dyDescent="0.25">
      <c r="B100" s="14"/>
      <c r="C100" s="16"/>
      <c r="D100" s="126" t="s">
        <v>14</v>
      </c>
      <c r="E100" s="126"/>
      <c r="F100" s="126"/>
      <c r="G100" s="126"/>
      <c r="H100" s="126"/>
      <c r="I100" s="126"/>
      <c r="J100" s="136">
        <v>2023</v>
      </c>
      <c r="K100" s="136"/>
      <c r="L100" s="136"/>
      <c r="M100" s="136">
        <v>2022</v>
      </c>
      <c r="N100" s="136"/>
      <c r="O100" s="136"/>
    </row>
    <row r="101" spans="1:30" s="7" customFormat="1" ht="30.75" customHeight="1" x14ac:dyDescent="0.2">
      <c r="B101" s="14"/>
      <c r="C101" s="16"/>
      <c r="D101" s="171" t="s">
        <v>64</v>
      </c>
      <c r="E101" s="172"/>
      <c r="F101" s="172"/>
      <c r="G101" s="172"/>
      <c r="H101" s="172"/>
      <c r="I101" s="173"/>
      <c r="J101" s="111">
        <v>5158247.13</v>
      </c>
      <c r="K101" s="111"/>
      <c r="L101" s="111"/>
      <c r="M101" s="111">
        <v>5158247.13</v>
      </c>
      <c r="N101" s="111"/>
      <c r="O101" s="111"/>
    </row>
    <row r="102" spans="1:30" s="7" customFormat="1" ht="5.25" customHeight="1" x14ac:dyDescent="0.2">
      <c r="B102" s="14"/>
      <c r="C102" s="16"/>
      <c r="D102" s="80"/>
      <c r="E102" s="80"/>
      <c r="F102" s="80"/>
      <c r="G102" s="80"/>
      <c r="H102" s="80"/>
      <c r="I102" s="80"/>
      <c r="J102" s="81"/>
      <c r="K102" s="81"/>
      <c r="L102" s="81"/>
      <c r="M102" s="81"/>
      <c r="N102" s="81"/>
      <c r="O102" s="81"/>
    </row>
    <row r="103" spans="1:30" s="7" customFormat="1" ht="16.5" customHeight="1" x14ac:dyDescent="0.25">
      <c r="A103" s="13"/>
      <c r="B103" s="10" t="s">
        <v>65</v>
      </c>
    </row>
    <row r="104" spans="1:30" s="7" customFormat="1" ht="17.25" customHeight="1" x14ac:dyDescent="0.25">
      <c r="A104" s="43"/>
      <c r="B104" s="11"/>
      <c r="C104" s="92"/>
      <c r="D104" s="92"/>
      <c r="E104" s="113" t="s">
        <v>14</v>
      </c>
      <c r="F104" s="113"/>
      <c r="G104" s="113"/>
      <c r="H104" s="113"/>
      <c r="I104" s="136">
        <v>2023</v>
      </c>
      <c r="J104" s="136"/>
      <c r="K104" s="136"/>
      <c r="L104" s="136">
        <v>2022</v>
      </c>
      <c r="M104" s="136"/>
      <c r="N104" s="136"/>
      <c r="P104" s="92"/>
      <c r="R104" s="24"/>
      <c r="S104" s="24"/>
      <c r="T104" s="24"/>
      <c r="U104" s="24"/>
      <c r="V104" s="24"/>
      <c r="W104" s="24"/>
      <c r="X104" s="24"/>
      <c r="Y104" s="24"/>
      <c r="Z104" s="24"/>
      <c r="AA104" s="24"/>
      <c r="AB104" s="24"/>
      <c r="AC104" s="24"/>
      <c r="AD104" s="24"/>
    </row>
    <row r="105" spans="1:30" s="7" customFormat="1" ht="19.5" customHeight="1" x14ac:dyDescent="0.2">
      <c r="A105" s="43"/>
      <c r="B105" s="11"/>
      <c r="C105" s="92"/>
      <c r="D105" s="92"/>
      <c r="E105" s="110" t="s">
        <v>66</v>
      </c>
      <c r="F105" s="110"/>
      <c r="G105" s="110"/>
      <c r="H105" s="110"/>
      <c r="I105" s="111">
        <v>-598121.55000000005</v>
      </c>
      <c r="J105" s="111"/>
      <c r="K105" s="111"/>
      <c r="L105" s="111">
        <v>1224316.05</v>
      </c>
      <c r="M105" s="111"/>
      <c r="N105" s="111"/>
      <c r="P105" s="44"/>
      <c r="R105" s="24"/>
      <c r="S105" s="24"/>
      <c r="T105" s="24"/>
      <c r="U105" s="24"/>
      <c r="V105" s="24"/>
      <c r="W105" s="24"/>
      <c r="X105" s="24"/>
      <c r="Y105" s="24"/>
      <c r="Z105" s="24"/>
      <c r="AA105" s="24"/>
      <c r="AB105" s="24"/>
      <c r="AC105" s="24"/>
      <c r="AD105" s="24"/>
    </row>
    <row r="106" spans="1:30" s="7" customFormat="1" ht="17.25" customHeight="1" x14ac:dyDescent="0.2">
      <c r="A106" s="43"/>
      <c r="B106" s="11"/>
      <c r="C106" s="92"/>
      <c r="D106" s="92"/>
      <c r="E106" s="110" t="s">
        <v>67</v>
      </c>
      <c r="F106" s="110"/>
      <c r="G106" s="110"/>
      <c r="H106" s="110"/>
      <c r="I106" s="111">
        <v>0</v>
      </c>
      <c r="J106" s="111"/>
      <c r="K106" s="111"/>
      <c r="L106" s="111">
        <v>0</v>
      </c>
      <c r="M106" s="111"/>
      <c r="N106" s="111"/>
      <c r="P106" s="92"/>
      <c r="R106" s="24"/>
      <c r="S106" s="24"/>
      <c r="T106" s="24"/>
      <c r="U106" s="24"/>
      <c r="V106" s="24"/>
      <c r="W106" s="24"/>
      <c r="X106" s="24"/>
      <c r="Y106" s="24"/>
      <c r="Z106" s="24"/>
      <c r="AA106" s="24"/>
      <c r="AB106" s="24"/>
      <c r="AC106" s="24"/>
      <c r="AD106" s="24"/>
    </row>
    <row r="107" spans="1:30" s="7" customFormat="1" ht="18" customHeight="1" x14ac:dyDescent="0.25">
      <c r="A107" s="43"/>
      <c r="B107" s="11"/>
      <c r="C107" s="92"/>
      <c r="D107" s="92"/>
      <c r="E107" s="114" t="s">
        <v>68</v>
      </c>
      <c r="F107" s="115"/>
      <c r="G107" s="115"/>
      <c r="H107" s="116"/>
      <c r="I107" s="117">
        <f>SUM(I105:K106)</f>
        <v>-598121.55000000005</v>
      </c>
      <c r="J107" s="117"/>
      <c r="K107" s="117"/>
      <c r="L107" s="117">
        <f>SUM(L105:N106)</f>
        <v>1224316.05</v>
      </c>
      <c r="M107" s="117"/>
      <c r="N107" s="117"/>
      <c r="P107" s="92"/>
      <c r="R107" s="24"/>
      <c r="S107" s="24"/>
      <c r="T107" s="24"/>
      <c r="U107" s="24"/>
      <c r="V107" s="24"/>
      <c r="W107" s="24"/>
      <c r="X107" s="24"/>
      <c r="Y107" s="24"/>
      <c r="Z107" s="24"/>
      <c r="AA107" s="24"/>
      <c r="AB107" s="24"/>
      <c r="AC107" s="24"/>
      <c r="AD107" s="24"/>
    </row>
    <row r="108" spans="1:30" s="7" customFormat="1" ht="18" customHeight="1" x14ac:dyDescent="0.25">
      <c r="A108" s="43"/>
      <c r="B108" s="12" t="s">
        <v>11</v>
      </c>
      <c r="C108" s="17" t="s">
        <v>69</v>
      </c>
      <c r="D108" s="92"/>
      <c r="E108" s="92"/>
      <c r="F108" s="92"/>
      <c r="G108" s="92"/>
      <c r="H108" s="92"/>
      <c r="I108" s="92"/>
      <c r="J108" s="92"/>
      <c r="K108" s="92"/>
      <c r="L108" s="92"/>
      <c r="M108" s="92"/>
      <c r="N108" s="92"/>
      <c r="O108" s="92"/>
      <c r="P108" s="92"/>
    </row>
    <row r="109" spans="1:30" s="7" customFormat="1" ht="12.75" customHeight="1" x14ac:dyDescent="0.2">
      <c r="A109" s="43"/>
      <c r="B109" s="11"/>
      <c r="C109" s="45" t="s">
        <v>70</v>
      </c>
      <c r="D109" s="92"/>
      <c r="E109" s="92"/>
      <c r="F109" s="92"/>
      <c r="G109" s="92"/>
      <c r="H109" s="92"/>
      <c r="I109" s="92"/>
      <c r="J109" s="92"/>
      <c r="K109" s="92"/>
      <c r="L109" s="92"/>
      <c r="M109" s="92"/>
      <c r="N109" s="92"/>
      <c r="O109" s="92"/>
      <c r="P109" s="92"/>
      <c r="S109" s="24"/>
      <c r="T109" s="24"/>
      <c r="U109" s="24"/>
      <c r="V109" s="24"/>
      <c r="W109" s="24"/>
      <c r="X109" s="24"/>
      <c r="Y109" s="24"/>
      <c r="Z109" s="24"/>
      <c r="AA109" s="24"/>
      <c r="AB109" s="24"/>
      <c r="AC109" s="24"/>
      <c r="AD109" s="24"/>
    </row>
    <row r="110" spans="1:30" s="7" customFormat="1" ht="7.5" customHeight="1" x14ac:dyDescent="0.2">
      <c r="A110" s="43"/>
      <c r="B110" s="11"/>
      <c r="C110" s="92"/>
      <c r="D110" s="92"/>
      <c r="E110" s="92"/>
      <c r="F110" s="92"/>
      <c r="G110" s="92"/>
      <c r="H110" s="92"/>
      <c r="I110" s="92"/>
      <c r="J110" s="92"/>
      <c r="K110" s="92"/>
      <c r="L110" s="92"/>
      <c r="M110" s="92"/>
      <c r="N110" s="92"/>
      <c r="O110" s="92"/>
      <c r="P110" s="92"/>
      <c r="S110" s="24"/>
      <c r="T110" s="24"/>
      <c r="U110" s="24"/>
      <c r="V110" s="24"/>
      <c r="W110" s="24"/>
      <c r="X110" s="24"/>
      <c r="Y110" s="24"/>
      <c r="Z110" s="24"/>
      <c r="AA110" s="24"/>
      <c r="AB110" s="24"/>
      <c r="AC110" s="24"/>
      <c r="AD110" s="24"/>
    </row>
    <row r="111" spans="1:30" s="47" customFormat="1" ht="12.75" customHeight="1" x14ac:dyDescent="0.25">
      <c r="A111" s="46"/>
      <c r="C111" s="48"/>
      <c r="D111" s="126" t="s">
        <v>14</v>
      </c>
      <c r="E111" s="126"/>
      <c r="F111" s="126"/>
      <c r="G111" s="126"/>
      <c r="H111" s="126"/>
      <c r="I111" s="126"/>
      <c r="J111" s="126"/>
      <c r="K111" s="126"/>
      <c r="L111" s="126"/>
      <c r="M111" s="175" t="s">
        <v>24</v>
      </c>
      <c r="N111" s="176"/>
      <c r="O111" s="177"/>
      <c r="S111" s="49"/>
      <c r="T111" s="49"/>
      <c r="U111" s="49"/>
      <c r="V111" s="49"/>
      <c r="W111" s="49"/>
      <c r="X111" s="49"/>
      <c r="Y111" s="49"/>
      <c r="Z111" s="49"/>
      <c r="AA111" s="49"/>
      <c r="AB111" s="49"/>
      <c r="AC111" s="49"/>
      <c r="AD111" s="49"/>
    </row>
    <row r="112" spans="1:30" s="7" customFormat="1" ht="20.25" customHeight="1" x14ac:dyDescent="0.2">
      <c r="A112" s="43"/>
      <c r="B112" s="11"/>
      <c r="C112" s="92"/>
      <c r="D112" s="178" t="s">
        <v>71</v>
      </c>
      <c r="E112" s="178"/>
      <c r="F112" s="178"/>
      <c r="G112" s="178"/>
      <c r="H112" s="178"/>
      <c r="I112" s="178"/>
      <c r="J112" s="178"/>
      <c r="K112" s="178"/>
      <c r="L112" s="178"/>
      <c r="M112" s="111">
        <v>0</v>
      </c>
      <c r="N112" s="111"/>
      <c r="O112" s="111"/>
      <c r="S112" s="24"/>
      <c r="T112" s="24"/>
      <c r="U112" s="24"/>
      <c r="V112" s="24"/>
      <c r="W112" s="24"/>
      <c r="X112" s="24"/>
      <c r="Y112" s="24"/>
      <c r="Z112" s="24"/>
      <c r="AA112" s="24"/>
      <c r="AB112" s="24"/>
      <c r="AC112" s="24"/>
      <c r="AD112" s="24"/>
    </row>
    <row r="113" spans="1:30" s="7" customFormat="1" ht="20.25" customHeight="1" x14ac:dyDescent="0.2">
      <c r="A113" s="43"/>
      <c r="B113" s="11"/>
      <c r="C113" s="92"/>
      <c r="D113" s="178" t="s">
        <v>72</v>
      </c>
      <c r="E113" s="178"/>
      <c r="F113" s="178"/>
      <c r="G113" s="178"/>
      <c r="H113" s="178"/>
      <c r="I113" s="178"/>
      <c r="J113" s="178"/>
      <c r="K113" s="178"/>
      <c r="L113" s="178"/>
      <c r="M113" s="111">
        <v>107346.87</v>
      </c>
      <c r="N113" s="111"/>
      <c r="O113" s="111"/>
      <c r="S113" s="24"/>
      <c r="T113" s="24"/>
      <c r="U113" s="24"/>
      <c r="V113" s="24"/>
      <c r="W113" s="24"/>
      <c r="X113" s="24"/>
      <c r="Y113" s="24"/>
      <c r="Z113" s="24"/>
      <c r="AA113" s="24"/>
      <c r="AB113" s="24"/>
      <c r="AC113" s="24"/>
      <c r="AD113" s="24"/>
    </row>
    <row r="114" spans="1:30" s="7" customFormat="1" ht="20.25" customHeight="1" x14ac:dyDescent="0.2">
      <c r="A114" s="43"/>
      <c r="B114" s="11"/>
      <c r="C114" s="92"/>
      <c r="D114" s="178" t="s">
        <v>73</v>
      </c>
      <c r="E114" s="178"/>
      <c r="F114" s="178"/>
      <c r="G114" s="178"/>
      <c r="H114" s="178"/>
      <c r="I114" s="178"/>
      <c r="J114" s="178"/>
      <c r="K114" s="178"/>
      <c r="L114" s="178"/>
      <c r="M114" s="111">
        <v>-914862.87</v>
      </c>
      <c r="N114" s="111"/>
      <c r="O114" s="111"/>
      <c r="S114" s="24"/>
      <c r="T114" s="24"/>
      <c r="U114" s="24"/>
      <c r="V114" s="24"/>
      <c r="W114" s="24"/>
      <c r="X114" s="24"/>
      <c r="Y114" s="24"/>
      <c r="Z114" s="24"/>
      <c r="AA114" s="24"/>
      <c r="AB114" s="24"/>
      <c r="AC114" s="24"/>
      <c r="AD114" s="24"/>
    </row>
    <row r="115" spans="1:30" s="7" customFormat="1" ht="20.25" customHeight="1" x14ac:dyDescent="0.2">
      <c r="A115" s="43"/>
      <c r="B115" s="11"/>
      <c r="C115" s="92"/>
      <c r="D115" s="178" t="s">
        <v>74</v>
      </c>
      <c r="E115" s="178"/>
      <c r="F115" s="178"/>
      <c r="G115" s="178"/>
      <c r="H115" s="178"/>
      <c r="I115" s="178"/>
      <c r="J115" s="178"/>
      <c r="K115" s="178"/>
      <c r="L115" s="178"/>
      <c r="M115" s="111">
        <v>104319.12</v>
      </c>
      <c r="N115" s="111"/>
      <c r="O115" s="111"/>
      <c r="S115" s="24"/>
      <c r="T115" s="24"/>
      <c r="U115" s="24"/>
      <c r="V115" s="24"/>
      <c r="W115" s="24"/>
      <c r="X115" s="24"/>
      <c r="Y115" s="24"/>
      <c r="Z115" s="24"/>
      <c r="AA115" s="24"/>
      <c r="AB115" s="24"/>
      <c r="AC115" s="24"/>
      <c r="AD115" s="24"/>
    </row>
    <row r="116" spans="1:30" s="7" customFormat="1" ht="20.25" customHeight="1" x14ac:dyDescent="0.2">
      <c r="A116" s="43"/>
      <c r="B116" s="11"/>
      <c r="C116" s="92"/>
      <c r="D116" s="178" t="s">
        <v>75</v>
      </c>
      <c r="E116" s="178"/>
      <c r="F116" s="178"/>
      <c r="G116" s="178"/>
      <c r="H116" s="178"/>
      <c r="I116" s="178"/>
      <c r="J116" s="178"/>
      <c r="K116" s="178"/>
      <c r="L116" s="178"/>
      <c r="M116" s="111">
        <v>38189.83</v>
      </c>
      <c r="N116" s="111"/>
      <c r="O116" s="111"/>
      <c r="S116" s="24"/>
      <c r="T116" s="24"/>
      <c r="U116" s="24"/>
      <c r="V116" s="24"/>
      <c r="W116" s="24"/>
      <c r="X116" s="24"/>
      <c r="Y116" s="24"/>
      <c r="Z116" s="24"/>
      <c r="AA116" s="24"/>
      <c r="AB116" s="24"/>
      <c r="AC116" s="24"/>
      <c r="AD116" s="24"/>
    </row>
    <row r="117" spans="1:30" s="7" customFormat="1" ht="20.25" customHeight="1" x14ac:dyDescent="0.2">
      <c r="A117" s="43"/>
      <c r="B117" s="11"/>
      <c r="C117" s="92"/>
      <c r="D117" s="178" t="s">
        <v>76</v>
      </c>
      <c r="E117" s="178"/>
      <c r="F117" s="178"/>
      <c r="G117" s="178"/>
      <c r="H117" s="178"/>
      <c r="I117" s="178"/>
      <c r="J117" s="178"/>
      <c r="K117" s="178"/>
      <c r="L117" s="178"/>
      <c r="M117" s="111">
        <v>66885.5</v>
      </c>
      <c r="N117" s="111"/>
      <c r="O117" s="111"/>
      <c r="S117" s="24"/>
      <c r="T117" s="24"/>
      <c r="U117" s="24"/>
      <c r="V117" s="24"/>
      <c r="W117" s="24"/>
      <c r="X117" s="24"/>
      <c r="Y117" s="24"/>
      <c r="Z117" s="24"/>
      <c r="AA117" s="24"/>
      <c r="AB117" s="24"/>
      <c r="AC117" s="24"/>
      <c r="AD117" s="24"/>
    </row>
    <row r="118" spans="1:30" s="7" customFormat="1" ht="14.25" customHeight="1" x14ac:dyDescent="0.2">
      <c r="A118" s="43"/>
      <c r="B118" s="11"/>
      <c r="C118" s="92"/>
      <c r="D118" s="179" t="s">
        <v>77</v>
      </c>
      <c r="E118" s="180"/>
      <c r="F118" s="180"/>
      <c r="G118" s="180"/>
      <c r="H118" s="180"/>
      <c r="I118" s="180"/>
      <c r="J118" s="180"/>
      <c r="K118" s="180"/>
      <c r="L118" s="181"/>
      <c r="M118" s="117">
        <f>SUM(M112:O117)</f>
        <v>-598121.55000000005</v>
      </c>
      <c r="N118" s="117"/>
      <c r="O118" s="117"/>
      <c r="P118" s="39"/>
      <c r="Q118" s="39"/>
      <c r="S118" s="24"/>
      <c r="T118" s="24"/>
      <c r="U118" s="24"/>
      <c r="V118" s="24"/>
      <c r="W118" s="24"/>
      <c r="X118" s="24"/>
      <c r="Y118" s="24"/>
      <c r="Z118" s="24"/>
      <c r="AA118" s="24"/>
      <c r="AB118" s="24"/>
      <c r="AC118" s="24"/>
      <c r="AD118" s="24"/>
    </row>
    <row r="119" spans="1:30" s="7" customFormat="1" ht="5.25" customHeight="1" x14ac:dyDescent="0.2">
      <c r="A119" s="43"/>
      <c r="B119" s="11"/>
      <c r="C119" s="92"/>
      <c r="D119" s="92"/>
      <c r="E119" s="92"/>
      <c r="F119" s="92"/>
      <c r="G119" s="92"/>
      <c r="H119" s="92"/>
      <c r="I119" s="92"/>
      <c r="J119" s="92"/>
      <c r="K119" s="92"/>
      <c r="L119" s="92"/>
      <c r="M119" s="92"/>
      <c r="N119" s="92"/>
      <c r="O119" s="92"/>
      <c r="P119" s="92"/>
      <c r="S119" s="24"/>
      <c r="T119" s="24"/>
      <c r="U119" s="24"/>
      <c r="V119" s="24"/>
      <c r="W119" s="24"/>
      <c r="X119" s="24"/>
      <c r="Y119" s="24"/>
      <c r="Z119" s="24"/>
      <c r="AA119" s="24"/>
      <c r="AB119" s="24"/>
      <c r="AC119" s="24"/>
      <c r="AD119" s="24"/>
    </row>
    <row r="120" spans="1:30" s="11" customFormat="1" ht="15" customHeight="1" x14ac:dyDescent="0.25">
      <c r="A120" s="43"/>
      <c r="B120" s="12" t="s">
        <v>11</v>
      </c>
      <c r="C120" s="17" t="s">
        <v>78</v>
      </c>
      <c r="D120" s="29"/>
      <c r="E120" s="29"/>
      <c r="F120" s="29"/>
      <c r="G120" s="29"/>
      <c r="H120" s="29"/>
      <c r="I120" s="29"/>
      <c r="J120" s="29"/>
      <c r="K120" s="29"/>
      <c r="L120" s="29"/>
      <c r="M120" s="29"/>
      <c r="N120" s="29"/>
      <c r="O120" s="29"/>
      <c r="P120" s="29"/>
    </row>
    <row r="121" spans="1:30" s="30" customFormat="1" ht="16.5" customHeight="1" x14ac:dyDescent="0.25">
      <c r="A121" s="50"/>
      <c r="C121" s="45" t="s">
        <v>79</v>
      </c>
      <c r="D121" s="27"/>
      <c r="E121" s="27"/>
      <c r="F121" s="27"/>
      <c r="G121" s="27"/>
      <c r="H121" s="27"/>
      <c r="I121" s="27"/>
      <c r="J121" s="27"/>
      <c r="K121" s="27"/>
      <c r="L121" s="27"/>
      <c r="M121" s="27"/>
      <c r="N121" s="27"/>
      <c r="O121" s="27"/>
      <c r="P121" s="27"/>
    </row>
    <row r="122" spans="1:30" s="7" customFormat="1" ht="15" customHeight="1" x14ac:dyDescent="0.25">
      <c r="A122" s="43"/>
      <c r="B122" s="11"/>
      <c r="C122" s="92"/>
      <c r="D122" s="126" t="s">
        <v>14</v>
      </c>
      <c r="E122" s="126"/>
      <c r="F122" s="126"/>
      <c r="G122" s="126"/>
      <c r="H122" s="126"/>
      <c r="I122" s="126"/>
      <c r="J122" s="126"/>
      <c r="K122" s="126"/>
      <c r="L122" s="126"/>
      <c r="M122" s="187">
        <v>2023</v>
      </c>
      <c r="N122" s="188"/>
      <c r="O122" s="189"/>
    </row>
    <row r="123" spans="1:30" s="7" customFormat="1" ht="18" customHeight="1" x14ac:dyDescent="0.2">
      <c r="A123" s="43"/>
      <c r="B123" s="11"/>
      <c r="C123" s="92"/>
      <c r="D123" s="110" t="s">
        <v>80</v>
      </c>
      <c r="E123" s="110"/>
      <c r="F123" s="110"/>
      <c r="G123" s="110"/>
      <c r="H123" s="110"/>
      <c r="I123" s="110"/>
      <c r="J123" s="110"/>
      <c r="K123" s="110"/>
      <c r="L123" s="110"/>
      <c r="M123" s="137">
        <v>0</v>
      </c>
      <c r="N123" s="137"/>
      <c r="O123" s="137"/>
    </row>
    <row r="124" spans="1:30" s="7" customFormat="1" ht="15.75" customHeight="1" x14ac:dyDescent="0.25">
      <c r="A124" s="43"/>
      <c r="B124" s="11"/>
      <c r="C124" s="92"/>
      <c r="D124" s="179" t="s">
        <v>81</v>
      </c>
      <c r="E124" s="180"/>
      <c r="F124" s="180"/>
      <c r="G124" s="180"/>
      <c r="H124" s="180"/>
      <c r="I124" s="180"/>
      <c r="J124" s="180"/>
      <c r="K124" s="180"/>
      <c r="L124" s="181"/>
      <c r="M124" s="190">
        <f>SUM(M123)</f>
        <v>0</v>
      </c>
      <c r="N124" s="190"/>
      <c r="O124" s="190"/>
    </row>
    <row r="125" spans="1:30" s="7" customFormat="1" ht="28.5" customHeight="1" x14ac:dyDescent="0.2">
      <c r="A125" s="43"/>
      <c r="B125" s="11"/>
      <c r="C125" s="182" t="s">
        <v>1692</v>
      </c>
      <c r="D125" s="182"/>
      <c r="E125" s="182"/>
      <c r="F125" s="182"/>
      <c r="G125" s="182"/>
      <c r="H125" s="182"/>
      <c r="I125" s="182"/>
      <c r="J125" s="182"/>
      <c r="K125" s="182"/>
      <c r="L125" s="182"/>
      <c r="M125" s="182"/>
      <c r="N125" s="182"/>
      <c r="O125" s="182"/>
    </row>
    <row r="126" spans="1:30" s="7" customFormat="1" ht="15.75" customHeight="1" x14ac:dyDescent="0.25">
      <c r="A126" s="11"/>
      <c r="B126" s="10" t="s">
        <v>82</v>
      </c>
      <c r="C126" s="51" t="s">
        <v>83</v>
      </c>
      <c r="D126" s="11"/>
      <c r="E126" s="11"/>
      <c r="F126" s="11"/>
      <c r="G126" s="11"/>
      <c r="H126" s="11"/>
      <c r="I126" s="11"/>
      <c r="J126" s="11"/>
      <c r="K126" s="11"/>
      <c r="L126" s="11"/>
      <c r="M126" s="11"/>
      <c r="N126" s="11"/>
      <c r="O126" s="11"/>
      <c r="P126" s="11"/>
    </row>
    <row r="127" spans="1:30" s="7" customFormat="1" ht="5.25" hidden="1" customHeight="1" x14ac:dyDescent="0.25">
      <c r="A127" s="11"/>
      <c r="B127" s="13"/>
      <c r="C127" s="51"/>
      <c r="D127" s="11"/>
      <c r="E127" s="11"/>
      <c r="F127" s="11"/>
      <c r="G127" s="11"/>
      <c r="H127" s="11"/>
      <c r="I127" s="11"/>
      <c r="J127" s="11"/>
      <c r="K127" s="11"/>
      <c r="L127" s="11"/>
      <c r="M127" s="11"/>
      <c r="N127" s="11"/>
      <c r="O127" s="11"/>
      <c r="P127" s="11"/>
    </row>
    <row r="128" spans="1:30" s="7" customFormat="1" ht="17.25" customHeight="1" x14ac:dyDescent="0.25">
      <c r="A128" s="31"/>
      <c r="B128" s="31"/>
      <c r="C128" s="13" t="s">
        <v>84</v>
      </c>
      <c r="D128" s="31"/>
      <c r="E128" s="31"/>
      <c r="F128" s="31"/>
      <c r="G128" s="31"/>
      <c r="H128" s="31"/>
      <c r="I128" s="31"/>
      <c r="J128" s="31"/>
      <c r="K128" s="31"/>
      <c r="L128" s="31"/>
      <c r="M128" s="31"/>
      <c r="N128" s="31"/>
      <c r="O128" s="31"/>
      <c r="P128" s="31"/>
    </row>
    <row r="129" spans="1:16" s="30" customFormat="1" ht="17.25" customHeight="1" x14ac:dyDescent="0.25">
      <c r="A129" s="50"/>
      <c r="C129" s="291" t="s">
        <v>1693</v>
      </c>
      <c r="D129" s="291"/>
      <c r="E129" s="291"/>
      <c r="F129" s="291"/>
      <c r="G129" s="291"/>
      <c r="H129" s="291"/>
      <c r="I129" s="291"/>
      <c r="J129" s="291"/>
      <c r="K129" s="291"/>
      <c r="L129" s="291"/>
      <c r="M129" s="291"/>
      <c r="N129" s="291"/>
      <c r="O129" s="291"/>
      <c r="P129" s="291"/>
    </row>
    <row r="130" spans="1:16" s="30" customFormat="1" ht="12.75" customHeight="1" x14ac:dyDescent="0.25">
      <c r="B130" s="73"/>
      <c r="C130" s="74"/>
      <c r="D130" s="183" t="s">
        <v>14</v>
      </c>
      <c r="E130" s="183"/>
      <c r="F130" s="183"/>
      <c r="G130" s="183"/>
      <c r="H130" s="183"/>
      <c r="I130" s="183"/>
      <c r="J130" s="183"/>
      <c r="K130" s="183"/>
      <c r="L130" s="183"/>
      <c r="M130" s="175" t="s">
        <v>24</v>
      </c>
      <c r="N130" s="176"/>
      <c r="O130" s="177"/>
    </row>
    <row r="131" spans="1:16" s="7" customFormat="1" ht="14.25" customHeight="1" x14ac:dyDescent="0.25">
      <c r="B131" s="52"/>
      <c r="C131" s="53"/>
      <c r="D131" s="184" t="s">
        <v>85</v>
      </c>
      <c r="E131" s="185"/>
      <c r="F131" s="185"/>
      <c r="G131" s="185"/>
      <c r="H131" s="185"/>
      <c r="I131" s="185"/>
      <c r="J131" s="185"/>
      <c r="K131" s="185"/>
      <c r="L131" s="186"/>
      <c r="M131" s="187"/>
      <c r="N131" s="188"/>
      <c r="O131" s="189"/>
    </row>
    <row r="132" spans="1:16" s="7" customFormat="1" ht="14.25" customHeight="1" x14ac:dyDescent="0.2">
      <c r="B132" s="52"/>
      <c r="C132" s="53"/>
      <c r="D132" s="110" t="s">
        <v>86</v>
      </c>
      <c r="E132" s="110"/>
      <c r="F132" s="110"/>
      <c r="G132" s="110"/>
      <c r="H132" s="110"/>
      <c r="I132" s="110"/>
      <c r="J132" s="110"/>
      <c r="K132" s="110"/>
      <c r="L132" s="110"/>
      <c r="M132" s="137">
        <v>1071163.42</v>
      </c>
      <c r="N132" s="137"/>
      <c r="O132" s="137"/>
    </row>
    <row r="133" spans="1:16" s="7" customFormat="1" ht="14.25" customHeight="1" x14ac:dyDescent="0.2">
      <c r="B133" s="52"/>
      <c r="C133" s="53"/>
      <c r="D133" s="110" t="s">
        <v>87</v>
      </c>
      <c r="E133" s="110"/>
      <c r="F133" s="110"/>
      <c r="G133" s="110"/>
      <c r="H133" s="110"/>
      <c r="I133" s="110"/>
      <c r="J133" s="110"/>
      <c r="K133" s="110"/>
      <c r="L133" s="110"/>
      <c r="M133" s="137">
        <v>1482640.5</v>
      </c>
      <c r="N133" s="137"/>
      <c r="O133" s="137"/>
    </row>
    <row r="134" spans="1:16" s="7" customFormat="1" ht="14.25" customHeight="1" x14ac:dyDescent="0.2">
      <c r="B134" s="52"/>
      <c r="C134" s="53"/>
      <c r="D134" s="110" t="s">
        <v>88</v>
      </c>
      <c r="E134" s="110"/>
      <c r="F134" s="110"/>
      <c r="G134" s="110"/>
      <c r="H134" s="110"/>
      <c r="I134" s="110"/>
      <c r="J134" s="110"/>
      <c r="K134" s="110"/>
      <c r="L134" s="110"/>
      <c r="M134" s="137">
        <v>229719.3</v>
      </c>
      <c r="N134" s="137"/>
      <c r="O134" s="137"/>
    </row>
    <row r="135" spans="1:16" s="7" customFormat="1" ht="14.25" customHeight="1" x14ac:dyDescent="0.2">
      <c r="B135" s="52"/>
      <c r="C135" s="53"/>
      <c r="D135" s="110" t="s">
        <v>89</v>
      </c>
      <c r="E135" s="110"/>
      <c r="F135" s="110"/>
      <c r="G135" s="110"/>
      <c r="H135" s="110"/>
      <c r="I135" s="110"/>
      <c r="J135" s="110"/>
      <c r="K135" s="110"/>
      <c r="L135" s="110"/>
      <c r="M135" s="137">
        <v>14785.04</v>
      </c>
      <c r="N135" s="137"/>
      <c r="O135" s="137"/>
    </row>
    <row r="136" spans="1:16" s="7" customFormat="1" ht="14.25" customHeight="1" x14ac:dyDescent="0.25">
      <c r="B136" s="52"/>
      <c r="C136" s="53"/>
      <c r="D136" s="191" t="s">
        <v>90</v>
      </c>
      <c r="E136" s="191"/>
      <c r="F136" s="191"/>
      <c r="G136" s="191"/>
      <c r="H136" s="191"/>
      <c r="I136" s="191"/>
      <c r="J136" s="191"/>
      <c r="K136" s="191"/>
      <c r="L136" s="191"/>
      <c r="M136" s="190">
        <f>SUM(M132:O135)</f>
        <v>2798308.26</v>
      </c>
      <c r="N136" s="190"/>
      <c r="O136" s="190"/>
    </row>
    <row r="137" spans="1:16" s="7" customFormat="1" ht="14.25" customHeight="1" x14ac:dyDescent="0.2">
      <c r="B137" s="52"/>
      <c r="C137" s="53"/>
      <c r="D137" s="110" t="s">
        <v>1675</v>
      </c>
      <c r="E137" s="110"/>
      <c r="F137" s="110"/>
      <c r="G137" s="110"/>
      <c r="H137" s="110"/>
      <c r="I137" s="110"/>
      <c r="J137" s="110"/>
      <c r="K137" s="110"/>
      <c r="L137" s="110"/>
      <c r="M137" s="137">
        <v>21278029.390000001</v>
      </c>
      <c r="N137" s="137"/>
      <c r="O137" s="137"/>
    </row>
    <row r="138" spans="1:16" s="7" customFormat="1" ht="15" customHeight="1" x14ac:dyDescent="0.25">
      <c r="B138" s="52"/>
      <c r="C138" s="53"/>
      <c r="D138" s="191" t="s">
        <v>90</v>
      </c>
      <c r="E138" s="191"/>
      <c r="F138" s="191"/>
      <c r="G138" s="191"/>
      <c r="H138" s="191"/>
      <c r="I138" s="191"/>
      <c r="J138" s="191"/>
      <c r="K138" s="191"/>
      <c r="L138" s="191"/>
      <c r="M138" s="190">
        <f>SUM(M137)</f>
        <v>21278029.390000001</v>
      </c>
      <c r="N138" s="190"/>
      <c r="O138" s="190"/>
    </row>
    <row r="139" spans="1:16" s="7" customFormat="1" ht="15" customHeight="1" x14ac:dyDescent="0.25">
      <c r="B139" s="52"/>
      <c r="C139" s="53"/>
      <c r="D139" s="192" t="s">
        <v>91</v>
      </c>
      <c r="E139" s="193"/>
      <c r="F139" s="193"/>
      <c r="G139" s="193"/>
      <c r="H139" s="193"/>
      <c r="I139" s="193"/>
      <c r="J139" s="193"/>
      <c r="K139" s="193"/>
      <c r="L139" s="194"/>
      <c r="M139" s="190">
        <f>+M138+M136</f>
        <v>24076337.649999999</v>
      </c>
      <c r="N139" s="190"/>
      <c r="O139" s="190"/>
    </row>
    <row r="140" spans="1:16" s="7" customFormat="1" ht="8.25" customHeight="1" x14ac:dyDescent="0.25">
      <c r="B140" s="52"/>
      <c r="C140" s="53"/>
      <c r="D140" s="53"/>
      <c r="E140" s="53"/>
      <c r="F140" s="53"/>
      <c r="G140" s="53"/>
      <c r="H140" s="53"/>
      <c r="I140" s="53"/>
      <c r="J140" s="53"/>
      <c r="K140" s="53"/>
      <c r="L140" s="53"/>
      <c r="M140" s="53"/>
      <c r="N140" s="53"/>
      <c r="O140" s="53"/>
      <c r="P140" s="53"/>
    </row>
    <row r="141" spans="1:16" s="7" customFormat="1" ht="15" x14ac:dyDescent="0.25">
      <c r="A141" s="92"/>
      <c r="B141" s="92"/>
      <c r="C141" s="10" t="s">
        <v>92</v>
      </c>
      <c r="D141" s="92"/>
      <c r="E141" s="92"/>
      <c r="F141" s="92"/>
      <c r="G141" s="92"/>
      <c r="H141" s="92"/>
      <c r="I141" s="92"/>
      <c r="J141" s="92"/>
      <c r="K141" s="92"/>
      <c r="L141" s="92"/>
      <c r="M141" s="92"/>
      <c r="N141" s="92"/>
      <c r="O141" s="92"/>
      <c r="P141" s="92"/>
    </row>
    <row r="142" spans="1:16" s="7" customFormat="1" ht="15" x14ac:dyDescent="0.25">
      <c r="A142" s="92"/>
      <c r="B142" s="33"/>
      <c r="C142" s="130" t="s">
        <v>1694</v>
      </c>
      <c r="D142" s="130"/>
      <c r="E142" s="130"/>
      <c r="F142" s="130"/>
      <c r="G142" s="130"/>
      <c r="H142" s="130"/>
      <c r="I142" s="130"/>
      <c r="J142" s="130"/>
      <c r="K142" s="130"/>
      <c r="L142" s="130"/>
      <c r="M142" s="130"/>
      <c r="N142" s="130"/>
      <c r="O142" s="130"/>
      <c r="P142" s="130"/>
    </row>
    <row r="143" spans="1:16" s="7" customFormat="1" ht="12" customHeight="1" x14ac:dyDescent="0.25">
      <c r="A143" s="92"/>
      <c r="B143" s="26"/>
      <c r="C143" s="92"/>
      <c r="D143" s="92"/>
      <c r="E143" s="92"/>
      <c r="F143" s="92"/>
      <c r="G143" s="92"/>
      <c r="H143" s="92"/>
      <c r="I143" s="92"/>
      <c r="J143" s="92"/>
      <c r="K143" s="92"/>
      <c r="L143" s="92"/>
      <c r="M143" s="92"/>
      <c r="N143" s="92"/>
      <c r="O143" s="92"/>
      <c r="P143" s="92"/>
    </row>
    <row r="144" spans="1:16" s="7" customFormat="1" ht="12.75" customHeight="1" x14ac:dyDescent="0.25">
      <c r="A144" s="92"/>
      <c r="B144" s="26"/>
      <c r="C144" s="92"/>
      <c r="D144" s="92"/>
      <c r="E144" s="113" t="s">
        <v>14</v>
      </c>
      <c r="F144" s="113"/>
      <c r="G144" s="113"/>
      <c r="H144" s="113"/>
      <c r="I144" s="113"/>
      <c r="J144" s="113"/>
      <c r="K144" s="113"/>
      <c r="L144" s="187" t="s">
        <v>24</v>
      </c>
      <c r="M144" s="188"/>
      <c r="N144" s="189"/>
      <c r="P144" s="92"/>
    </row>
    <row r="145" spans="1:18" s="7" customFormat="1" ht="16.5" customHeight="1" x14ac:dyDescent="0.25">
      <c r="A145" s="92"/>
      <c r="B145" s="26"/>
      <c r="C145" s="92"/>
      <c r="D145" s="92"/>
      <c r="E145" s="161" t="s">
        <v>93</v>
      </c>
      <c r="F145" s="161"/>
      <c r="G145" s="161"/>
      <c r="H145" s="161"/>
      <c r="I145" s="161"/>
      <c r="J145" s="161"/>
      <c r="K145" s="161"/>
      <c r="L145" s="160">
        <v>9715652.6899999995</v>
      </c>
      <c r="M145" s="160"/>
      <c r="N145" s="160"/>
      <c r="P145" s="92"/>
    </row>
    <row r="146" spans="1:18" s="7" customFormat="1" ht="26.25" customHeight="1" x14ac:dyDescent="0.25">
      <c r="A146" s="92"/>
      <c r="B146" s="26"/>
      <c r="C146" s="92"/>
      <c r="D146" s="92"/>
      <c r="E146" s="161" t="s">
        <v>94</v>
      </c>
      <c r="F146" s="161"/>
      <c r="G146" s="161"/>
      <c r="H146" s="161"/>
      <c r="I146" s="161"/>
      <c r="J146" s="161"/>
      <c r="K146" s="161"/>
      <c r="L146" s="160">
        <v>855693.64</v>
      </c>
      <c r="M146" s="160"/>
      <c r="N146" s="160"/>
      <c r="P146" s="92"/>
    </row>
    <row r="147" spans="1:18" s="7" customFormat="1" ht="16.5" customHeight="1" x14ac:dyDescent="0.25">
      <c r="A147" s="92"/>
      <c r="B147" s="26"/>
      <c r="C147" s="92"/>
      <c r="D147" s="92"/>
      <c r="E147" s="178" t="s">
        <v>95</v>
      </c>
      <c r="F147" s="178"/>
      <c r="G147" s="178"/>
      <c r="H147" s="178"/>
      <c r="I147" s="178"/>
      <c r="J147" s="178"/>
      <c r="K147" s="178"/>
      <c r="L147" s="160">
        <v>0</v>
      </c>
      <c r="M147" s="160"/>
      <c r="N147" s="160"/>
      <c r="P147" s="92"/>
    </row>
    <row r="148" spans="1:18" s="7" customFormat="1" ht="14.25" customHeight="1" x14ac:dyDescent="0.25">
      <c r="A148" s="92"/>
      <c r="B148" s="26"/>
      <c r="C148" s="92"/>
      <c r="D148" s="92"/>
      <c r="E148" s="179" t="s">
        <v>96</v>
      </c>
      <c r="F148" s="180"/>
      <c r="G148" s="180"/>
      <c r="H148" s="180"/>
      <c r="I148" s="180"/>
      <c r="J148" s="180"/>
      <c r="K148" s="181"/>
      <c r="L148" s="167">
        <f>SUM(L145:N147)</f>
        <v>10571346.33</v>
      </c>
      <c r="M148" s="167"/>
      <c r="N148" s="167"/>
      <c r="P148" s="92"/>
      <c r="R148" s="39">
        <f>+M139-L148</f>
        <v>13504991.319999998</v>
      </c>
    </row>
    <row r="149" spans="1:18" s="7" customFormat="1" ht="12" customHeight="1" x14ac:dyDescent="0.25">
      <c r="A149" s="92"/>
      <c r="B149" s="26"/>
      <c r="C149" s="92"/>
      <c r="D149" s="92"/>
      <c r="E149" s="92"/>
      <c r="F149" s="92"/>
      <c r="G149" s="92"/>
      <c r="H149" s="92"/>
      <c r="I149" s="92"/>
      <c r="J149" s="92"/>
      <c r="K149" s="92"/>
      <c r="L149" s="92"/>
      <c r="M149" s="92"/>
      <c r="N149" s="92"/>
      <c r="O149" s="92"/>
      <c r="P149" s="92"/>
    </row>
    <row r="150" spans="1:18" s="7" customFormat="1" ht="12" customHeight="1" x14ac:dyDescent="0.2">
      <c r="A150" s="92"/>
      <c r="B150" s="26"/>
      <c r="C150" s="15" t="s">
        <v>97</v>
      </c>
      <c r="D150" s="92"/>
      <c r="E150" s="92"/>
      <c r="F150" s="92"/>
      <c r="G150" s="92"/>
      <c r="H150" s="92"/>
      <c r="I150" s="92"/>
      <c r="J150" s="92"/>
      <c r="K150" s="92"/>
      <c r="L150" s="92"/>
      <c r="M150" s="92"/>
      <c r="N150" s="92"/>
      <c r="O150" s="92"/>
      <c r="P150" s="92"/>
    </row>
    <row r="151" spans="1:18" s="7" customFormat="1" ht="5.25" customHeight="1" x14ac:dyDescent="0.25">
      <c r="A151" s="92"/>
      <c r="B151" s="26"/>
      <c r="C151" s="92"/>
      <c r="D151" s="92"/>
      <c r="E151" s="92"/>
      <c r="F151" s="92"/>
      <c r="G151" s="92"/>
      <c r="H151" s="92"/>
      <c r="I151" s="92"/>
      <c r="J151" s="92"/>
      <c r="K151" s="92"/>
      <c r="L151" s="92"/>
      <c r="M151" s="92"/>
      <c r="N151" s="92"/>
      <c r="O151" s="92"/>
      <c r="P151" s="92"/>
    </row>
    <row r="152" spans="1:18" s="30" customFormat="1" ht="16.5" customHeight="1" x14ac:dyDescent="0.25">
      <c r="A152" s="27"/>
      <c r="B152" s="54"/>
      <c r="C152" s="175" t="s">
        <v>14</v>
      </c>
      <c r="D152" s="176"/>
      <c r="E152" s="176"/>
      <c r="F152" s="176"/>
      <c r="G152" s="176"/>
      <c r="H152" s="176"/>
      <c r="I152" s="176"/>
      <c r="J152" s="177"/>
      <c r="K152" s="126" t="s">
        <v>24</v>
      </c>
      <c r="L152" s="126"/>
      <c r="M152" s="126"/>
      <c r="N152" s="126" t="s">
        <v>98</v>
      </c>
      <c r="O152" s="126"/>
      <c r="P152" s="55"/>
    </row>
    <row r="153" spans="1:18" s="7" customFormat="1" ht="15" customHeight="1" x14ac:dyDescent="0.25">
      <c r="A153" s="92"/>
      <c r="B153" s="26"/>
      <c r="C153" s="195" t="s">
        <v>99</v>
      </c>
      <c r="D153" s="196"/>
      <c r="E153" s="196"/>
      <c r="F153" s="196"/>
      <c r="G153" s="196"/>
      <c r="H153" s="196"/>
      <c r="I153" s="196"/>
      <c r="J153" s="197"/>
      <c r="K153" s="111">
        <v>5822799.9199999999</v>
      </c>
      <c r="L153" s="111"/>
      <c r="M153" s="111"/>
      <c r="N153" s="198">
        <f>K153/L148</f>
        <v>0.55080968291386967</v>
      </c>
      <c r="O153" s="198"/>
      <c r="P153" s="56"/>
    </row>
    <row r="154" spans="1:18" s="7" customFormat="1" ht="14.25" customHeight="1" x14ac:dyDescent="0.25">
      <c r="A154" s="92"/>
      <c r="B154" s="26"/>
      <c r="C154" s="195" t="s">
        <v>100</v>
      </c>
      <c r="D154" s="196"/>
      <c r="E154" s="196"/>
      <c r="F154" s="196"/>
      <c r="G154" s="196"/>
      <c r="H154" s="196"/>
      <c r="I154" s="196"/>
      <c r="J154" s="197"/>
      <c r="K154" s="111">
        <v>1430185.04</v>
      </c>
      <c r="L154" s="111"/>
      <c r="M154" s="111"/>
      <c r="N154" s="198">
        <f>K154/L148</f>
        <v>0.13528882654627777</v>
      </c>
      <c r="O154" s="198"/>
      <c r="P154" s="56"/>
    </row>
    <row r="155" spans="1:18" s="7" customFormat="1" ht="27.75" customHeight="1" x14ac:dyDescent="0.25">
      <c r="A155" s="92"/>
      <c r="B155" s="26"/>
      <c r="C155" s="195" t="s">
        <v>101</v>
      </c>
      <c r="D155" s="196"/>
      <c r="E155" s="196"/>
      <c r="F155" s="196"/>
      <c r="G155" s="196"/>
      <c r="H155" s="196"/>
      <c r="I155" s="196"/>
      <c r="J155" s="197"/>
      <c r="K155" s="111">
        <v>1308357.27</v>
      </c>
      <c r="L155" s="111"/>
      <c r="M155" s="111"/>
      <c r="N155" s="198">
        <f>K155/L148</f>
        <v>0.12376448837808533</v>
      </c>
      <c r="O155" s="198"/>
      <c r="P155" s="56"/>
    </row>
    <row r="156" spans="1:18" s="7" customFormat="1" ht="5.25" customHeight="1" x14ac:dyDescent="0.25">
      <c r="A156" s="92"/>
      <c r="B156" s="26"/>
      <c r="C156" s="82"/>
      <c r="D156" s="82"/>
      <c r="E156" s="82"/>
      <c r="F156" s="82"/>
      <c r="G156" s="82"/>
      <c r="H156" s="82"/>
      <c r="I156" s="82"/>
      <c r="J156" s="82"/>
      <c r="K156" s="81"/>
      <c r="L156" s="81"/>
      <c r="M156" s="81"/>
      <c r="N156" s="83"/>
      <c r="O156" s="83"/>
      <c r="P156" s="56"/>
    </row>
    <row r="157" spans="1:18" s="11" customFormat="1" ht="16.5" customHeight="1" x14ac:dyDescent="0.25">
      <c r="A157" s="43"/>
      <c r="B157" s="57" t="s">
        <v>102</v>
      </c>
      <c r="C157" s="51" t="s">
        <v>103</v>
      </c>
    </row>
    <row r="158" spans="1:18" s="24" customFormat="1" ht="31.5" customHeight="1" x14ac:dyDescent="0.25">
      <c r="A158" s="34"/>
      <c r="B158" s="52" t="s">
        <v>104</v>
      </c>
      <c r="C158" s="202" t="s">
        <v>1695</v>
      </c>
      <c r="D158" s="202"/>
      <c r="E158" s="202"/>
      <c r="F158" s="202"/>
      <c r="G158" s="202"/>
      <c r="H158" s="202"/>
      <c r="I158" s="202"/>
      <c r="J158" s="202"/>
      <c r="K158" s="202"/>
      <c r="L158" s="202"/>
      <c r="M158" s="202"/>
      <c r="N158" s="202"/>
      <c r="O158" s="202"/>
      <c r="P158" s="202"/>
    </row>
    <row r="159" spans="1:18" s="24" customFormat="1" ht="42.75" customHeight="1" x14ac:dyDescent="0.25">
      <c r="B159" s="52" t="s">
        <v>105</v>
      </c>
      <c r="C159" s="202" t="s">
        <v>1696</v>
      </c>
      <c r="D159" s="202"/>
      <c r="E159" s="202"/>
      <c r="F159" s="202"/>
      <c r="G159" s="202"/>
      <c r="H159" s="202"/>
      <c r="I159" s="202"/>
      <c r="J159" s="202"/>
      <c r="K159" s="202"/>
      <c r="L159" s="202"/>
      <c r="M159" s="202"/>
      <c r="N159" s="202"/>
      <c r="O159" s="202"/>
      <c r="P159" s="202"/>
    </row>
    <row r="160" spans="1:18" s="7" customFormat="1" ht="21" customHeight="1" x14ac:dyDescent="0.25">
      <c r="A160" s="13"/>
      <c r="B160" s="57" t="s">
        <v>106</v>
      </c>
      <c r="C160" s="51" t="s">
        <v>107</v>
      </c>
    </row>
    <row r="161" spans="1:18" s="7" customFormat="1" ht="16.5" customHeight="1" x14ac:dyDescent="0.25">
      <c r="A161" s="31"/>
      <c r="B161" s="59"/>
      <c r="C161" s="10" t="s">
        <v>108</v>
      </c>
      <c r="D161" s="31"/>
      <c r="E161" s="31"/>
      <c r="F161" s="31"/>
      <c r="G161" s="31"/>
      <c r="H161" s="31"/>
      <c r="I161" s="31"/>
      <c r="J161" s="31"/>
      <c r="K161" s="31"/>
      <c r="L161" s="31"/>
      <c r="M161" s="31"/>
      <c r="N161" s="31"/>
      <c r="O161" s="31"/>
      <c r="P161" s="31"/>
    </row>
    <row r="162" spans="1:18" s="7" customFormat="1" ht="30.75" customHeight="1" x14ac:dyDescent="0.25">
      <c r="A162" s="31"/>
      <c r="B162" s="203" t="s">
        <v>1697</v>
      </c>
      <c r="C162" s="203"/>
      <c r="D162" s="203"/>
      <c r="E162" s="203"/>
      <c r="F162" s="203"/>
      <c r="G162" s="203"/>
      <c r="H162" s="203"/>
      <c r="I162" s="203"/>
      <c r="J162" s="203"/>
      <c r="K162" s="203"/>
      <c r="L162" s="203"/>
      <c r="M162" s="203"/>
      <c r="N162" s="203"/>
      <c r="O162" s="203"/>
      <c r="P162" s="203"/>
    </row>
    <row r="163" spans="1:18" s="7" customFormat="1" ht="15.75" customHeight="1" x14ac:dyDescent="0.25">
      <c r="D163" s="126" t="s">
        <v>14</v>
      </c>
      <c r="E163" s="126"/>
      <c r="F163" s="126"/>
      <c r="G163" s="126"/>
      <c r="H163" s="126"/>
      <c r="I163" s="187">
        <v>2023</v>
      </c>
      <c r="J163" s="188"/>
      <c r="K163" s="189"/>
      <c r="L163" s="187">
        <v>2022</v>
      </c>
      <c r="M163" s="188"/>
      <c r="N163" s="189"/>
    </row>
    <row r="164" spans="1:18" s="7" customFormat="1" ht="15" customHeight="1" x14ac:dyDescent="0.25">
      <c r="A164" s="60"/>
      <c r="D164" s="161" t="s">
        <v>109</v>
      </c>
      <c r="E164" s="161"/>
      <c r="F164" s="161"/>
      <c r="G164" s="161"/>
      <c r="H164" s="161"/>
      <c r="I164" s="199">
        <f>+J18</f>
        <v>172742.42</v>
      </c>
      <c r="J164" s="200"/>
      <c r="K164" s="201"/>
      <c r="L164" s="199">
        <f>+M18</f>
        <v>0</v>
      </c>
      <c r="M164" s="200"/>
      <c r="N164" s="201"/>
    </row>
    <row r="165" spans="1:18" s="7" customFormat="1" ht="15.75" customHeight="1" x14ac:dyDescent="0.25">
      <c r="A165" s="60"/>
      <c r="D165" s="161" t="s">
        <v>15</v>
      </c>
      <c r="E165" s="161"/>
      <c r="F165" s="161"/>
      <c r="G165" s="161"/>
      <c r="H165" s="161"/>
      <c r="I165" s="199">
        <f>+J19</f>
        <v>13152433.689999999</v>
      </c>
      <c r="J165" s="200"/>
      <c r="K165" s="201"/>
      <c r="L165" s="199">
        <f>+M19</f>
        <v>10479197.689999999</v>
      </c>
      <c r="M165" s="200"/>
      <c r="N165" s="201"/>
    </row>
    <row r="166" spans="1:18" s="7" customFormat="1" ht="17.25" customHeight="1" x14ac:dyDescent="0.25">
      <c r="A166" s="60"/>
      <c r="D166" s="161" t="s">
        <v>110</v>
      </c>
      <c r="E166" s="161"/>
      <c r="F166" s="161"/>
      <c r="G166" s="161"/>
      <c r="H166" s="161"/>
      <c r="I166" s="199">
        <v>0</v>
      </c>
      <c r="J166" s="200"/>
      <c r="K166" s="201"/>
      <c r="L166" s="199">
        <v>0</v>
      </c>
      <c r="M166" s="200"/>
      <c r="N166" s="201"/>
    </row>
    <row r="167" spans="1:18" s="7" customFormat="1" ht="27.75" customHeight="1" x14ac:dyDescent="0.25">
      <c r="A167" s="60"/>
      <c r="D167" s="161" t="s">
        <v>16</v>
      </c>
      <c r="E167" s="161"/>
      <c r="F167" s="161"/>
      <c r="G167" s="161"/>
      <c r="H167" s="161"/>
      <c r="I167" s="199">
        <v>0</v>
      </c>
      <c r="J167" s="200"/>
      <c r="K167" s="201"/>
      <c r="L167" s="199">
        <v>0</v>
      </c>
      <c r="M167" s="200"/>
      <c r="N167" s="201"/>
    </row>
    <row r="168" spans="1:18" s="7" customFormat="1" ht="18" customHeight="1" x14ac:dyDescent="0.25">
      <c r="A168" s="60"/>
      <c r="D168" s="161" t="s">
        <v>17</v>
      </c>
      <c r="E168" s="161"/>
      <c r="F168" s="161"/>
      <c r="G168" s="161"/>
      <c r="H168" s="161"/>
      <c r="I168" s="199">
        <v>0</v>
      </c>
      <c r="J168" s="200"/>
      <c r="K168" s="201"/>
      <c r="L168" s="199">
        <v>0</v>
      </c>
      <c r="M168" s="200"/>
      <c r="N168" s="201"/>
    </row>
    <row r="169" spans="1:18" s="7" customFormat="1" ht="41.25" customHeight="1" x14ac:dyDescent="0.25">
      <c r="D169" s="204" t="s">
        <v>1663</v>
      </c>
      <c r="E169" s="204"/>
      <c r="F169" s="204"/>
      <c r="G169" s="204"/>
      <c r="H169" s="204"/>
      <c r="I169" s="199">
        <v>26528</v>
      </c>
      <c r="J169" s="200"/>
      <c r="K169" s="201"/>
      <c r="L169" s="199">
        <v>26528</v>
      </c>
      <c r="M169" s="200"/>
      <c r="N169" s="201"/>
    </row>
    <row r="170" spans="1:18" s="7" customFormat="1" ht="15" customHeight="1" x14ac:dyDescent="0.25">
      <c r="D170" s="217" t="s">
        <v>112</v>
      </c>
      <c r="E170" s="217"/>
      <c r="F170" s="217"/>
      <c r="G170" s="217"/>
      <c r="H170" s="217"/>
      <c r="I170" s="218">
        <f>SUM(I164:K169)</f>
        <v>13351704.109999999</v>
      </c>
      <c r="J170" s="219"/>
      <c r="K170" s="220"/>
      <c r="L170" s="218">
        <f>SUM(L164:N169)</f>
        <v>10505725.689999999</v>
      </c>
      <c r="M170" s="219"/>
      <c r="N170" s="220"/>
    </row>
    <row r="171" spans="1:18" s="7" customFormat="1" ht="6.75" customHeight="1" x14ac:dyDescent="0.25">
      <c r="A171" s="60"/>
      <c r="B171" s="14"/>
      <c r="C171" s="16"/>
      <c r="D171" s="16"/>
      <c r="E171" s="16"/>
      <c r="F171" s="16"/>
      <c r="G171" s="16"/>
      <c r="H171" s="16"/>
      <c r="I171" s="16"/>
      <c r="J171" s="16"/>
      <c r="K171" s="16"/>
      <c r="L171" s="16"/>
      <c r="M171" s="16"/>
      <c r="N171" s="16"/>
      <c r="O171" s="16"/>
      <c r="P171" s="16"/>
    </row>
    <row r="172" spans="1:18" s="7" customFormat="1" ht="26.25" customHeight="1" x14ac:dyDescent="0.25">
      <c r="B172" s="58" t="s">
        <v>105</v>
      </c>
      <c r="C172" s="221" t="s">
        <v>113</v>
      </c>
      <c r="D172" s="221"/>
      <c r="E172" s="221"/>
      <c r="F172" s="221"/>
      <c r="G172" s="221"/>
      <c r="H172" s="221"/>
      <c r="I172" s="221"/>
      <c r="J172" s="221"/>
      <c r="K172" s="221"/>
      <c r="L172" s="221"/>
      <c r="M172" s="221"/>
      <c r="N172" s="221"/>
      <c r="O172" s="221"/>
      <c r="P172" s="221"/>
    </row>
    <row r="173" spans="1:18" s="7" customFormat="1" ht="22.5" customHeight="1" x14ac:dyDescent="0.25">
      <c r="E173" s="205"/>
      <c r="F173" s="206"/>
      <c r="G173" s="206"/>
      <c r="H173" s="207"/>
      <c r="I173" s="187">
        <v>2023</v>
      </c>
      <c r="J173" s="188"/>
      <c r="K173" s="189"/>
      <c r="L173" s="187">
        <v>2022</v>
      </c>
      <c r="M173" s="188"/>
      <c r="N173" s="189"/>
    </row>
    <row r="174" spans="1:18" s="7" customFormat="1" ht="31.5" customHeight="1" x14ac:dyDescent="0.25">
      <c r="A174" s="91"/>
      <c r="B174" s="92"/>
      <c r="C174" s="92"/>
      <c r="E174" s="205" t="s">
        <v>114</v>
      </c>
      <c r="F174" s="206"/>
      <c r="G174" s="206"/>
      <c r="H174" s="207"/>
      <c r="I174" s="208">
        <v>0</v>
      </c>
      <c r="J174" s="209"/>
      <c r="K174" s="210"/>
      <c r="L174" s="208">
        <v>0</v>
      </c>
      <c r="M174" s="209"/>
      <c r="N174" s="210"/>
    </row>
    <row r="175" spans="1:18" s="7" customFormat="1" ht="30.75" customHeight="1" x14ac:dyDescent="0.25">
      <c r="A175" s="31"/>
      <c r="B175" s="31"/>
      <c r="C175" s="31"/>
      <c r="D175" s="31"/>
      <c r="E175" s="211" t="s">
        <v>115</v>
      </c>
      <c r="F175" s="212"/>
      <c r="G175" s="212"/>
      <c r="H175" s="213"/>
      <c r="I175" s="214">
        <v>0</v>
      </c>
      <c r="J175" s="215"/>
      <c r="K175" s="216"/>
      <c r="L175" s="214">
        <v>0</v>
      </c>
      <c r="M175" s="215"/>
      <c r="N175" s="216"/>
    </row>
    <row r="176" spans="1:18" s="7" customFormat="1" ht="14.25" x14ac:dyDescent="0.25">
      <c r="A176" s="31"/>
      <c r="B176" s="31"/>
      <c r="C176" s="31"/>
      <c r="D176" s="31"/>
      <c r="E176" s="222" t="s">
        <v>116</v>
      </c>
      <c r="F176" s="223"/>
      <c r="G176" s="223"/>
      <c r="H176" s="224"/>
      <c r="I176" s="225">
        <f>+J93</f>
        <v>-786025.22000000009</v>
      </c>
      <c r="J176" s="226"/>
      <c r="K176" s="227"/>
      <c r="L176" s="225">
        <v>-542872.18000000005</v>
      </c>
      <c r="M176" s="226"/>
      <c r="N176" s="227"/>
      <c r="R176" s="39"/>
    </row>
    <row r="177" spans="1:16" s="7" customFormat="1" ht="14.25" x14ac:dyDescent="0.25">
      <c r="A177" s="31"/>
      <c r="B177" s="31"/>
      <c r="C177" s="31"/>
      <c r="D177" s="31"/>
      <c r="E177" s="222" t="s">
        <v>117</v>
      </c>
      <c r="F177" s="223"/>
      <c r="G177" s="223"/>
      <c r="H177" s="224"/>
      <c r="I177" s="225">
        <v>0</v>
      </c>
      <c r="J177" s="226"/>
      <c r="K177" s="227"/>
      <c r="L177" s="225">
        <v>0</v>
      </c>
      <c r="M177" s="226"/>
      <c r="N177" s="227"/>
    </row>
    <row r="178" spans="1:16" s="7" customFormat="1" ht="14.25" x14ac:dyDescent="0.25">
      <c r="E178" s="222" t="s">
        <v>118</v>
      </c>
      <c r="F178" s="223"/>
      <c r="G178" s="223"/>
      <c r="H178" s="224"/>
      <c r="I178" s="225">
        <v>0</v>
      </c>
      <c r="J178" s="226"/>
      <c r="K178" s="227"/>
      <c r="L178" s="225">
        <v>0</v>
      </c>
      <c r="M178" s="226"/>
      <c r="N178" s="227"/>
    </row>
    <row r="179" spans="1:16" s="7" customFormat="1" ht="14.25" x14ac:dyDescent="0.25">
      <c r="A179" s="31"/>
      <c r="B179" s="31"/>
      <c r="C179" s="31"/>
      <c r="D179" s="31"/>
      <c r="E179" s="228" t="s">
        <v>119</v>
      </c>
      <c r="F179" s="229"/>
      <c r="G179" s="229"/>
      <c r="H179" s="230"/>
      <c r="I179" s="234">
        <v>0</v>
      </c>
      <c r="J179" s="235"/>
      <c r="K179" s="236"/>
      <c r="L179" s="234">
        <v>0</v>
      </c>
      <c r="M179" s="235"/>
      <c r="N179" s="236"/>
    </row>
    <row r="180" spans="1:16" s="7" customFormat="1" ht="14.25" x14ac:dyDescent="0.25">
      <c r="A180" s="31"/>
      <c r="B180" s="31"/>
      <c r="C180" s="31"/>
      <c r="D180" s="31"/>
      <c r="E180" s="231"/>
      <c r="F180" s="232"/>
      <c r="G180" s="232"/>
      <c r="H180" s="233"/>
      <c r="I180" s="237"/>
      <c r="J180" s="238"/>
      <c r="K180" s="239"/>
      <c r="L180" s="237"/>
      <c r="M180" s="238"/>
      <c r="N180" s="239"/>
    </row>
    <row r="181" spans="1:16" s="7" customFormat="1" ht="14.25" x14ac:dyDescent="0.25">
      <c r="A181" s="31"/>
      <c r="B181" s="31"/>
      <c r="C181" s="31"/>
      <c r="D181" s="31"/>
      <c r="E181" s="228" t="s">
        <v>120</v>
      </c>
      <c r="F181" s="229"/>
      <c r="G181" s="229"/>
      <c r="H181" s="230"/>
      <c r="I181" s="234">
        <v>0</v>
      </c>
      <c r="J181" s="235"/>
      <c r="K181" s="236"/>
      <c r="L181" s="234">
        <v>0</v>
      </c>
      <c r="M181" s="235"/>
      <c r="N181" s="236"/>
    </row>
    <row r="182" spans="1:16" s="7" customFormat="1" ht="14.25" x14ac:dyDescent="0.25">
      <c r="A182" s="31"/>
      <c r="B182" s="31"/>
      <c r="C182" s="31"/>
      <c r="D182" s="31"/>
      <c r="E182" s="231"/>
      <c r="F182" s="232"/>
      <c r="G182" s="232"/>
      <c r="H182" s="233"/>
      <c r="I182" s="237"/>
      <c r="J182" s="238"/>
      <c r="K182" s="239"/>
      <c r="L182" s="237"/>
      <c r="M182" s="238"/>
      <c r="N182" s="239"/>
    </row>
    <row r="183" spans="1:16" s="7" customFormat="1" ht="14.25" x14ac:dyDescent="0.25">
      <c r="A183" s="60"/>
      <c r="E183" s="222" t="s">
        <v>121</v>
      </c>
      <c r="F183" s="223"/>
      <c r="G183" s="223"/>
      <c r="H183" s="224"/>
      <c r="I183" s="225">
        <v>0</v>
      </c>
      <c r="J183" s="226"/>
      <c r="K183" s="227"/>
      <c r="L183" s="225">
        <v>0</v>
      </c>
      <c r="M183" s="226"/>
      <c r="N183" s="227"/>
    </row>
    <row r="184" spans="1:16" s="7" customFormat="1" ht="14.25" x14ac:dyDescent="0.25">
      <c r="E184" s="222" t="s">
        <v>122</v>
      </c>
      <c r="F184" s="223"/>
      <c r="G184" s="223"/>
      <c r="H184" s="224"/>
      <c r="I184" s="225">
        <v>0</v>
      </c>
      <c r="J184" s="226"/>
      <c r="K184" s="227"/>
      <c r="L184" s="225">
        <v>0</v>
      </c>
      <c r="M184" s="226"/>
      <c r="N184" s="227"/>
    </row>
    <row r="185" spans="1:16" s="7" customFormat="1" ht="31.5" customHeight="1" x14ac:dyDescent="0.25">
      <c r="A185" s="60"/>
      <c r="E185" s="240" t="s">
        <v>123</v>
      </c>
      <c r="F185" s="206"/>
      <c r="G185" s="206"/>
      <c r="H185" s="207"/>
      <c r="I185" s="208">
        <f>+I176</f>
        <v>-786025.22000000009</v>
      </c>
      <c r="J185" s="209"/>
      <c r="K185" s="210"/>
      <c r="L185" s="208">
        <f>+L176</f>
        <v>-542872.18000000005</v>
      </c>
      <c r="M185" s="209"/>
      <c r="N185" s="210"/>
    </row>
    <row r="186" spans="1:16" s="7" customFormat="1" ht="32.25" customHeight="1" x14ac:dyDescent="0.25">
      <c r="B186" s="61" t="s">
        <v>124</v>
      </c>
      <c r="C186" s="247" t="s">
        <v>125</v>
      </c>
      <c r="D186" s="247"/>
      <c r="E186" s="247"/>
      <c r="F186" s="247"/>
      <c r="G186" s="247"/>
      <c r="H186" s="247"/>
      <c r="I186" s="247"/>
      <c r="J186" s="247"/>
      <c r="K186" s="247"/>
      <c r="L186" s="247"/>
      <c r="M186" s="247"/>
      <c r="N186" s="247"/>
      <c r="O186" s="247"/>
      <c r="P186" s="247"/>
    </row>
    <row r="187" spans="1:16" s="53" customFormat="1" ht="14.25" x14ac:dyDescent="0.25">
      <c r="B187" s="248" t="s">
        <v>126</v>
      </c>
      <c r="C187" s="248"/>
      <c r="D187" s="248"/>
      <c r="E187" s="248"/>
      <c r="F187" s="248"/>
      <c r="G187" s="248"/>
      <c r="H187" s="248"/>
      <c r="I187" s="248"/>
      <c r="J187" s="248"/>
      <c r="K187" s="248"/>
      <c r="L187" s="248"/>
      <c r="M187" s="248"/>
      <c r="N187" s="248"/>
      <c r="O187" s="248"/>
      <c r="P187" s="248"/>
    </row>
    <row r="188" spans="1:16" s="53" customFormat="1" ht="16.5" customHeight="1" x14ac:dyDescent="0.25">
      <c r="B188" s="248"/>
      <c r="C188" s="248"/>
      <c r="D188" s="248"/>
      <c r="E188" s="248"/>
      <c r="F188" s="248"/>
      <c r="G188" s="248"/>
      <c r="H188" s="248"/>
      <c r="I188" s="248"/>
      <c r="J188" s="248"/>
      <c r="K188" s="248"/>
      <c r="L188" s="248"/>
      <c r="M188" s="248"/>
      <c r="N188" s="248"/>
      <c r="O188" s="248"/>
      <c r="P188" s="248"/>
    </row>
    <row r="189" spans="1:16" s="53" customFormat="1" ht="9.75" customHeight="1" x14ac:dyDescent="0.25">
      <c r="B189" s="93"/>
      <c r="C189" s="93"/>
      <c r="D189" s="93"/>
      <c r="E189" s="93"/>
      <c r="F189" s="93"/>
      <c r="G189" s="93"/>
      <c r="H189" s="93"/>
      <c r="I189" s="93"/>
      <c r="J189" s="93"/>
      <c r="K189" s="93"/>
      <c r="L189" s="93"/>
      <c r="M189" s="93"/>
      <c r="N189" s="93"/>
      <c r="O189" s="93"/>
      <c r="P189" s="93"/>
    </row>
    <row r="190" spans="1:16" s="53" customFormat="1" ht="15" x14ac:dyDescent="0.25">
      <c r="B190" s="93"/>
      <c r="C190" s="93"/>
      <c r="D190" s="249" t="s">
        <v>127</v>
      </c>
      <c r="E190" s="249"/>
      <c r="F190" s="249"/>
      <c r="G190" s="249"/>
      <c r="H190" s="249"/>
      <c r="I190" s="249"/>
      <c r="J190" s="249"/>
      <c r="K190" s="249"/>
      <c r="L190" s="249"/>
      <c r="M190" s="249"/>
      <c r="N190" s="93"/>
      <c r="O190" s="93"/>
      <c r="P190" s="93"/>
    </row>
    <row r="191" spans="1:16" s="53" customFormat="1" ht="14.25" x14ac:dyDescent="0.25">
      <c r="B191" s="93"/>
      <c r="C191" s="93"/>
      <c r="D191" s="241" t="s">
        <v>128</v>
      </c>
      <c r="E191" s="241"/>
      <c r="F191" s="241"/>
      <c r="G191" s="241"/>
      <c r="H191" s="241"/>
      <c r="I191" s="241"/>
      <c r="J191" s="241"/>
      <c r="K191" s="242">
        <f>+M139</f>
        <v>24076337.649999999</v>
      </c>
      <c r="L191" s="242"/>
      <c r="M191" s="242"/>
      <c r="N191" s="93"/>
      <c r="O191" s="93"/>
      <c r="P191" s="93"/>
    </row>
    <row r="192" spans="1:16" s="53" customFormat="1" ht="14.25" x14ac:dyDescent="0.25">
      <c r="B192" s="93"/>
      <c r="C192" s="93"/>
      <c r="D192" s="241" t="s">
        <v>129</v>
      </c>
      <c r="E192" s="241"/>
      <c r="F192" s="241"/>
      <c r="G192" s="241"/>
      <c r="H192" s="241"/>
      <c r="I192" s="241"/>
      <c r="J192" s="241"/>
      <c r="K192" s="242">
        <v>0</v>
      </c>
      <c r="L192" s="242"/>
      <c r="M192" s="242"/>
      <c r="N192" s="93"/>
      <c r="O192" s="93"/>
      <c r="P192" s="93"/>
    </row>
    <row r="193" spans="2:16" s="53" customFormat="1" ht="14.25" x14ac:dyDescent="0.25">
      <c r="B193" s="93"/>
      <c r="C193" s="93"/>
      <c r="D193" s="241" t="s">
        <v>130</v>
      </c>
      <c r="E193" s="241"/>
      <c r="F193" s="241"/>
      <c r="G193" s="241"/>
      <c r="H193" s="241"/>
      <c r="I193" s="241"/>
      <c r="J193" s="241"/>
      <c r="K193" s="242">
        <v>0</v>
      </c>
      <c r="L193" s="242"/>
      <c r="M193" s="242"/>
      <c r="N193" s="93"/>
      <c r="O193" s="93"/>
      <c r="P193" s="93"/>
    </row>
    <row r="194" spans="2:16" s="53" customFormat="1" ht="15" x14ac:dyDescent="0.25">
      <c r="B194" s="93"/>
      <c r="C194" s="93"/>
      <c r="D194" s="243" t="s">
        <v>131</v>
      </c>
      <c r="E194" s="243"/>
      <c r="F194" s="243"/>
      <c r="G194" s="243"/>
      <c r="H194" s="243"/>
      <c r="I194" s="243"/>
      <c r="J194" s="243"/>
      <c r="K194" s="244">
        <f>+K191</f>
        <v>24076337.649999999</v>
      </c>
      <c r="L194" s="244"/>
      <c r="M194" s="244"/>
      <c r="N194" s="93"/>
      <c r="O194" s="93"/>
      <c r="P194" s="93"/>
    </row>
    <row r="195" spans="2:16" s="53" customFormat="1" ht="8.25" customHeight="1" x14ac:dyDescent="0.25">
      <c r="B195" s="93"/>
      <c r="C195" s="93"/>
      <c r="D195" s="245"/>
      <c r="E195" s="245"/>
      <c r="F195" s="245"/>
      <c r="G195" s="245"/>
      <c r="H195" s="245"/>
      <c r="I195" s="245"/>
      <c r="J195" s="245"/>
      <c r="K195" s="246"/>
      <c r="L195" s="246"/>
      <c r="M195" s="246"/>
      <c r="N195" s="93"/>
      <c r="O195" s="93"/>
      <c r="P195" s="93"/>
    </row>
    <row r="196" spans="2:16" s="53" customFormat="1" ht="14.25" x14ac:dyDescent="0.25">
      <c r="B196" s="253" t="s">
        <v>1698</v>
      </c>
      <c r="C196" s="253"/>
      <c r="D196" s="253"/>
      <c r="E196" s="253"/>
      <c r="F196" s="253"/>
      <c r="G196" s="253"/>
      <c r="H196" s="253"/>
      <c r="I196" s="253"/>
      <c r="J196" s="253"/>
      <c r="K196" s="253"/>
      <c r="L196" s="253"/>
      <c r="M196" s="253"/>
      <c r="N196" s="253"/>
      <c r="O196" s="253"/>
      <c r="P196" s="253"/>
    </row>
    <row r="197" spans="2:16" s="53" customFormat="1" ht="14.25" customHeight="1" x14ac:dyDescent="0.25">
      <c r="B197" s="253"/>
      <c r="C197" s="253"/>
      <c r="D197" s="253"/>
      <c r="E197" s="253"/>
      <c r="F197" s="253"/>
      <c r="G197" s="253"/>
      <c r="H197" s="253"/>
      <c r="I197" s="253"/>
      <c r="J197" s="253"/>
      <c r="K197" s="253"/>
      <c r="L197" s="253"/>
      <c r="M197" s="253"/>
      <c r="N197" s="253"/>
      <c r="O197" s="253"/>
      <c r="P197" s="253"/>
    </row>
    <row r="198" spans="2:16" s="53" customFormat="1" ht="15.75" customHeight="1" x14ac:dyDescent="0.25">
      <c r="B198" s="93"/>
      <c r="C198" s="93"/>
      <c r="D198" s="249" t="s">
        <v>132</v>
      </c>
      <c r="E198" s="249"/>
      <c r="F198" s="249"/>
      <c r="G198" s="249"/>
      <c r="H198" s="249"/>
      <c r="I198" s="249"/>
      <c r="J198" s="249"/>
      <c r="K198" s="249"/>
      <c r="L198" s="249"/>
      <c r="M198" s="249"/>
      <c r="N198" s="93"/>
      <c r="O198" s="93"/>
      <c r="P198" s="93"/>
    </row>
    <row r="199" spans="2:16" s="53" customFormat="1" ht="15" x14ac:dyDescent="0.25">
      <c r="B199" s="93"/>
      <c r="C199" s="93"/>
      <c r="D199" s="243" t="s">
        <v>133</v>
      </c>
      <c r="E199" s="243"/>
      <c r="F199" s="243"/>
      <c r="G199" s="243"/>
      <c r="H199" s="243"/>
      <c r="I199" s="243"/>
      <c r="J199" s="243"/>
      <c r="K199" s="244">
        <v>10880016.15</v>
      </c>
      <c r="L199" s="244"/>
      <c r="M199" s="244"/>
      <c r="N199" s="93"/>
      <c r="O199" s="93"/>
      <c r="P199" s="93"/>
    </row>
    <row r="200" spans="2:16" s="53" customFormat="1" ht="15.75" customHeight="1" x14ac:dyDescent="0.25">
      <c r="B200" s="93"/>
      <c r="C200" s="93"/>
      <c r="D200" s="241" t="s">
        <v>134</v>
      </c>
      <c r="E200" s="241"/>
      <c r="F200" s="241"/>
      <c r="G200" s="241"/>
      <c r="H200" s="241"/>
      <c r="I200" s="241"/>
      <c r="J200" s="241"/>
      <c r="K200" s="250">
        <f>+K201+K202+K206+K204+K207+K208+K203+K205</f>
        <v>308669.81999999995</v>
      </c>
      <c r="L200" s="251"/>
      <c r="M200" s="252"/>
      <c r="N200" s="93"/>
      <c r="O200" s="93"/>
      <c r="P200" s="93"/>
    </row>
    <row r="201" spans="2:16" s="53" customFormat="1" ht="14.25" x14ac:dyDescent="0.25">
      <c r="B201" s="93"/>
      <c r="C201" s="93"/>
      <c r="D201" s="241" t="s">
        <v>135</v>
      </c>
      <c r="E201" s="241"/>
      <c r="F201" s="241"/>
      <c r="G201" s="241"/>
      <c r="H201" s="241"/>
      <c r="I201" s="241"/>
      <c r="J201" s="241"/>
      <c r="K201" s="250">
        <v>73481.009999999995</v>
      </c>
      <c r="L201" s="251"/>
      <c r="M201" s="252"/>
      <c r="N201" s="93"/>
      <c r="O201" s="93"/>
      <c r="P201" s="93"/>
    </row>
    <row r="202" spans="2:16" s="53" customFormat="1" ht="14.25" x14ac:dyDescent="0.25">
      <c r="B202" s="93"/>
      <c r="C202" s="93"/>
      <c r="D202" s="241" t="s">
        <v>136</v>
      </c>
      <c r="E202" s="241"/>
      <c r="F202" s="241"/>
      <c r="G202" s="241"/>
      <c r="H202" s="241"/>
      <c r="I202" s="241"/>
      <c r="J202" s="241"/>
      <c r="K202" s="250">
        <v>67744.100000000006</v>
      </c>
      <c r="L202" s="251"/>
      <c r="M202" s="252"/>
      <c r="N202" s="93"/>
      <c r="O202" s="93"/>
      <c r="P202" s="93"/>
    </row>
    <row r="203" spans="2:16" s="53" customFormat="1" ht="14.25" x14ac:dyDescent="0.25">
      <c r="B203" s="93"/>
      <c r="C203" s="93"/>
      <c r="D203" s="241" t="s">
        <v>1643</v>
      </c>
      <c r="E203" s="241"/>
      <c r="F203" s="241"/>
      <c r="G203" s="241"/>
      <c r="H203" s="241"/>
      <c r="I203" s="241"/>
      <c r="J203" s="241"/>
      <c r="K203" s="250">
        <v>48720</v>
      </c>
      <c r="L203" s="251"/>
      <c r="M203" s="252"/>
      <c r="N203" s="93"/>
      <c r="O203" s="93"/>
      <c r="P203" s="93"/>
    </row>
    <row r="204" spans="2:16" s="53" customFormat="1" ht="14.25" x14ac:dyDescent="0.25">
      <c r="B204" s="93"/>
      <c r="C204" s="93"/>
      <c r="D204" s="241" t="s">
        <v>275</v>
      </c>
      <c r="E204" s="241"/>
      <c r="F204" s="241"/>
      <c r="G204" s="241"/>
      <c r="H204" s="241"/>
      <c r="I204" s="241"/>
      <c r="J204" s="241"/>
      <c r="K204" s="250">
        <v>74433.87</v>
      </c>
      <c r="L204" s="251"/>
      <c r="M204" s="252"/>
      <c r="N204" s="93"/>
      <c r="O204" s="93"/>
      <c r="P204" s="93"/>
    </row>
    <row r="205" spans="2:16" s="53" customFormat="1" ht="14.25" x14ac:dyDescent="0.25">
      <c r="B205" s="93"/>
      <c r="C205" s="93"/>
      <c r="D205" s="241" t="s">
        <v>1645</v>
      </c>
      <c r="E205" s="241"/>
      <c r="F205" s="241"/>
      <c r="G205" s="241"/>
      <c r="H205" s="241"/>
      <c r="I205" s="241"/>
      <c r="J205" s="241"/>
      <c r="K205" s="250">
        <v>44290.84</v>
      </c>
      <c r="L205" s="251"/>
      <c r="M205" s="252"/>
      <c r="N205" s="93"/>
      <c r="O205" s="93"/>
      <c r="P205" s="93"/>
    </row>
    <row r="206" spans="2:16" s="53" customFormat="1" ht="14.25" x14ac:dyDescent="0.25">
      <c r="B206" s="93"/>
      <c r="C206" s="93"/>
      <c r="D206" s="241" t="s">
        <v>137</v>
      </c>
      <c r="E206" s="241"/>
      <c r="F206" s="241"/>
      <c r="G206" s="241"/>
      <c r="H206" s="241"/>
      <c r="I206" s="241"/>
      <c r="J206" s="241"/>
      <c r="K206" s="250">
        <v>0</v>
      </c>
      <c r="L206" s="251"/>
      <c r="M206" s="252"/>
      <c r="N206" s="93"/>
      <c r="O206" s="93"/>
      <c r="P206" s="93"/>
    </row>
    <row r="207" spans="2:16" s="53" customFormat="1" ht="14.25" x14ac:dyDescent="0.25">
      <c r="B207" s="93"/>
      <c r="C207" s="93"/>
      <c r="D207" s="241" t="s">
        <v>276</v>
      </c>
      <c r="E207" s="241"/>
      <c r="F207" s="241"/>
      <c r="G207" s="241"/>
      <c r="H207" s="241"/>
      <c r="I207" s="241"/>
      <c r="J207" s="241"/>
      <c r="K207" s="250">
        <v>0</v>
      </c>
      <c r="L207" s="251"/>
      <c r="M207" s="252"/>
      <c r="N207" s="93"/>
      <c r="O207" s="93"/>
      <c r="P207" s="93"/>
    </row>
    <row r="208" spans="2:16" s="53" customFormat="1" ht="14.25" x14ac:dyDescent="0.25">
      <c r="B208" s="93"/>
      <c r="C208" s="93"/>
      <c r="D208" s="241" t="s">
        <v>1640</v>
      </c>
      <c r="E208" s="241"/>
      <c r="F208" s="241"/>
      <c r="G208" s="241"/>
      <c r="H208" s="241"/>
      <c r="I208" s="241"/>
      <c r="J208" s="241"/>
      <c r="K208" s="250">
        <v>0</v>
      </c>
      <c r="L208" s="251"/>
      <c r="M208" s="252"/>
      <c r="N208" s="93"/>
      <c r="O208" s="93"/>
      <c r="P208" s="93"/>
    </row>
    <row r="209" spans="1:16" s="53" customFormat="1" ht="15" x14ac:dyDescent="0.25">
      <c r="B209" s="93"/>
      <c r="C209" s="93"/>
      <c r="D209" s="241" t="s">
        <v>138</v>
      </c>
      <c r="E209" s="241"/>
      <c r="F209" s="241"/>
      <c r="G209" s="241"/>
      <c r="H209" s="241"/>
      <c r="I209" s="241"/>
      <c r="J209" s="241"/>
      <c r="K209" s="244">
        <f>+K210</f>
        <v>0</v>
      </c>
      <c r="L209" s="244"/>
      <c r="M209" s="244"/>
      <c r="N209" s="93"/>
      <c r="O209" s="93"/>
      <c r="P209" s="93"/>
    </row>
    <row r="210" spans="1:16" s="53" customFormat="1" ht="25.5" customHeight="1" x14ac:dyDescent="0.25">
      <c r="B210" s="93"/>
      <c r="C210" s="93"/>
      <c r="D210" s="254" t="s">
        <v>271</v>
      </c>
      <c r="E210" s="254"/>
      <c r="F210" s="254"/>
      <c r="G210" s="254"/>
      <c r="H210" s="254"/>
      <c r="I210" s="254"/>
      <c r="J210" s="254"/>
      <c r="K210" s="242">
        <v>0</v>
      </c>
      <c r="L210" s="242"/>
      <c r="M210" s="242"/>
      <c r="N210" s="93"/>
      <c r="O210" s="93"/>
      <c r="P210" s="93"/>
    </row>
    <row r="211" spans="1:16" s="53" customFormat="1" ht="15" x14ac:dyDescent="0.25">
      <c r="B211" s="93"/>
      <c r="C211" s="93"/>
      <c r="D211" s="243" t="s">
        <v>139</v>
      </c>
      <c r="E211" s="243"/>
      <c r="F211" s="243"/>
      <c r="G211" s="243"/>
      <c r="H211" s="243"/>
      <c r="I211" s="243"/>
      <c r="J211" s="243"/>
      <c r="K211" s="244">
        <f>+K199-K200+K209</f>
        <v>10571346.33</v>
      </c>
      <c r="L211" s="244"/>
      <c r="M211" s="244"/>
      <c r="N211" s="93"/>
      <c r="O211" s="93"/>
      <c r="P211" s="93"/>
    </row>
    <row r="212" spans="1:16" s="53" customFormat="1" ht="8.25" customHeight="1" x14ac:dyDescent="0.25">
      <c r="B212" s="93"/>
      <c r="C212" s="93"/>
      <c r="D212" s="245"/>
      <c r="E212" s="245"/>
      <c r="F212" s="245"/>
      <c r="G212" s="245"/>
      <c r="H212" s="245"/>
      <c r="I212" s="245"/>
      <c r="J212" s="245"/>
      <c r="K212" s="246"/>
      <c r="L212" s="246"/>
      <c r="M212" s="246"/>
      <c r="N212" s="93"/>
      <c r="O212" s="93"/>
      <c r="P212" s="93"/>
    </row>
    <row r="213" spans="1:16" s="53" customFormat="1" ht="14.25" x14ac:dyDescent="0.25">
      <c r="B213" s="253" t="s">
        <v>1699</v>
      </c>
      <c r="C213" s="253"/>
      <c r="D213" s="253"/>
      <c r="E213" s="253"/>
      <c r="F213" s="253"/>
      <c r="G213" s="253"/>
      <c r="H213" s="253"/>
      <c r="I213" s="253"/>
      <c r="J213" s="253"/>
      <c r="K213" s="253"/>
      <c r="L213" s="253"/>
      <c r="M213" s="253"/>
      <c r="N213" s="253"/>
      <c r="O213" s="253"/>
      <c r="P213" s="253"/>
    </row>
    <row r="214" spans="1:16" s="53" customFormat="1" ht="14.25" x14ac:dyDescent="0.25">
      <c r="B214" s="253"/>
      <c r="C214" s="253"/>
      <c r="D214" s="253"/>
      <c r="E214" s="253"/>
      <c r="F214" s="253"/>
      <c r="G214" s="253"/>
      <c r="H214" s="253"/>
      <c r="I214" s="253"/>
      <c r="J214" s="253"/>
      <c r="K214" s="253"/>
      <c r="L214" s="253"/>
      <c r="M214" s="253"/>
      <c r="N214" s="253"/>
      <c r="O214" s="253"/>
      <c r="P214" s="253"/>
    </row>
    <row r="215" spans="1:16" s="53" customFormat="1" ht="6" customHeight="1" x14ac:dyDescent="0.25">
      <c r="B215" s="92"/>
      <c r="C215" s="92"/>
      <c r="D215" s="92"/>
      <c r="E215" s="92"/>
      <c r="F215" s="92"/>
      <c r="G215" s="92"/>
      <c r="H215" s="92"/>
      <c r="I215" s="92"/>
      <c r="J215" s="92"/>
      <c r="K215" s="92"/>
      <c r="L215" s="92"/>
      <c r="M215" s="92"/>
      <c r="N215" s="92"/>
      <c r="O215" s="92"/>
      <c r="P215" s="92"/>
    </row>
    <row r="216" spans="1:16" s="3" customFormat="1" ht="21" customHeight="1" x14ac:dyDescent="0.25">
      <c r="A216" s="125" t="s">
        <v>140</v>
      </c>
      <c r="B216" s="125"/>
      <c r="C216" s="125"/>
      <c r="D216" s="125"/>
      <c r="E216" s="125"/>
      <c r="F216" s="125"/>
      <c r="G216" s="125"/>
      <c r="H216" s="125"/>
      <c r="I216" s="125"/>
      <c r="J216" s="125"/>
      <c r="K216" s="125"/>
      <c r="L216" s="125"/>
      <c r="M216" s="125"/>
      <c r="N216" s="125"/>
      <c r="O216" s="125"/>
      <c r="P216" s="125"/>
    </row>
    <row r="217" spans="1:16" s="7" customFormat="1" ht="14.25" x14ac:dyDescent="0.25">
      <c r="B217" s="153" t="s">
        <v>141</v>
      </c>
      <c r="C217" s="153"/>
      <c r="D217" s="153"/>
      <c r="E217" s="153"/>
      <c r="F217" s="153"/>
      <c r="G217" s="153"/>
      <c r="H217" s="153"/>
      <c r="I217" s="153"/>
      <c r="J217" s="153"/>
      <c r="K217" s="153"/>
      <c r="L217" s="153"/>
      <c r="M217" s="153"/>
      <c r="N217" s="153"/>
      <c r="O217" s="153"/>
      <c r="P217" s="153"/>
    </row>
    <row r="218" spans="1:16" s="7" customFormat="1" ht="33" customHeight="1" x14ac:dyDescent="0.25">
      <c r="B218" s="153"/>
      <c r="C218" s="153"/>
      <c r="D218" s="153"/>
      <c r="E218" s="153"/>
      <c r="F218" s="153"/>
      <c r="G218" s="153"/>
      <c r="H218" s="153"/>
      <c r="I218" s="153"/>
      <c r="J218" s="153"/>
      <c r="K218" s="153"/>
      <c r="L218" s="153"/>
      <c r="M218" s="153"/>
      <c r="N218" s="153"/>
      <c r="O218" s="153"/>
      <c r="P218" s="153"/>
    </row>
    <row r="219" spans="1:16" s="7" customFormat="1" ht="15" customHeight="1" x14ac:dyDescent="0.25">
      <c r="B219" s="60" t="s">
        <v>142</v>
      </c>
    </row>
    <row r="220" spans="1:16" s="11" customFormat="1" ht="15" customHeight="1" x14ac:dyDescent="0.25">
      <c r="B220" s="10" t="s">
        <v>143</v>
      </c>
    </row>
    <row r="221" spans="1:16" s="7" customFormat="1" ht="17.25" customHeight="1" x14ac:dyDescent="0.25">
      <c r="E221" s="113" t="s">
        <v>144</v>
      </c>
      <c r="F221" s="113"/>
      <c r="G221" s="113"/>
      <c r="H221" s="113"/>
      <c r="I221" s="113"/>
      <c r="J221" s="113"/>
      <c r="K221" s="113"/>
      <c r="L221" s="187" t="s">
        <v>24</v>
      </c>
      <c r="M221" s="188"/>
      <c r="N221" s="189"/>
    </row>
    <row r="222" spans="1:16" s="7" customFormat="1" ht="18" customHeight="1" x14ac:dyDescent="0.25">
      <c r="E222" s="255" t="s">
        <v>145</v>
      </c>
      <c r="F222" s="255"/>
      <c r="G222" s="255"/>
      <c r="H222" s="255"/>
      <c r="I222" s="255"/>
      <c r="J222" s="255"/>
      <c r="K222" s="255"/>
      <c r="L222" s="256">
        <v>0</v>
      </c>
      <c r="M222" s="256"/>
      <c r="N222" s="256"/>
    </row>
    <row r="223" spans="1:16" s="7" customFormat="1" ht="18" customHeight="1" x14ac:dyDescent="0.25">
      <c r="E223" s="255" t="s">
        <v>146</v>
      </c>
      <c r="F223" s="255"/>
      <c r="G223" s="255"/>
      <c r="H223" s="255"/>
      <c r="I223" s="255"/>
      <c r="J223" s="255"/>
      <c r="K223" s="255"/>
      <c r="L223" s="256">
        <v>0</v>
      </c>
      <c r="M223" s="256"/>
      <c r="N223" s="256"/>
    </row>
    <row r="224" spans="1:16" s="7" customFormat="1" ht="18" customHeight="1" x14ac:dyDescent="0.25">
      <c r="E224" s="255" t="s">
        <v>147</v>
      </c>
      <c r="F224" s="255"/>
      <c r="G224" s="255"/>
      <c r="H224" s="255"/>
      <c r="I224" s="255"/>
      <c r="J224" s="255"/>
      <c r="K224" s="255"/>
      <c r="L224" s="256">
        <v>0</v>
      </c>
      <c r="M224" s="256"/>
      <c r="N224" s="256"/>
    </row>
    <row r="225" spans="1:18" s="7" customFormat="1" ht="18" customHeight="1" x14ac:dyDescent="0.25">
      <c r="E225" s="255" t="s">
        <v>148</v>
      </c>
      <c r="F225" s="255"/>
      <c r="G225" s="255"/>
      <c r="H225" s="255"/>
      <c r="I225" s="255"/>
      <c r="J225" s="255"/>
      <c r="K225" s="255"/>
      <c r="L225" s="256">
        <v>0</v>
      </c>
      <c r="M225" s="256"/>
      <c r="N225" s="256"/>
    </row>
    <row r="226" spans="1:18" s="7" customFormat="1" ht="26.25" customHeight="1" x14ac:dyDescent="0.25">
      <c r="E226" s="255" t="s">
        <v>149</v>
      </c>
      <c r="F226" s="255"/>
      <c r="G226" s="255"/>
      <c r="H226" s="255"/>
      <c r="I226" s="255"/>
      <c r="J226" s="255"/>
      <c r="K226" s="255"/>
      <c r="L226" s="256">
        <v>0</v>
      </c>
      <c r="M226" s="256"/>
      <c r="N226" s="256"/>
    </row>
    <row r="227" spans="1:18" s="7" customFormat="1" ht="14.25" x14ac:dyDescent="0.25">
      <c r="E227" s="255" t="s">
        <v>150</v>
      </c>
      <c r="F227" s="255"/>
      <c r="G227" s="255"/>
      <c r="H227" s="255"/>
      <c r="I227" s="255"/>
      <c r="J227" s="255"/>
      <c r="K227" s="255"/>
      <c r="L227" s="256">
        <v>0</v>
      </c>
      <c r="M227" s="256"/>
      <c r="N227" s="256"/>
    </row>
    <row r="228" spans="1:18" s="7" customFormat="1" ht="17.25" customHeight="1" x14ac:dyDescent="0.25">
      <c r="E228" s="257" t="s">
        <v>151</v>
      </c>
      <c r="F228" s="258"/>
      <c r="G228" s="258"/>
      <c r="H228" s="258"/>
      <c r="I228" s="258"/>
      <c r="J228" s="258"/>
      <c r="K228" s="259"/>
      <c r="L228" s="260">
        <f>SUM(L222:N227)</f>
        <v>0</v>
      </c>
      <c r="M228" s="260"/>
      <c r="N228" s="260"/>
    </row>
    <row r="229" spans="1:18" s="7" customFormat="1" ht="12" customHeight="1" x14ac:dyDescent="0.25"/>
    <row r="230" spans="1:18" s="7" customFormat="1" ht="18" customHeight="1" x14ac:dyDescent="0.25">
      <c r="E230" s="113" t="s">
        <v>152</v>
      </c>
      <c r="F230" s="113"/>
      <c r="G230" s="113"/>
      <c r="H230" s="113"/>
      <c r="I230" s="113"/>
      <c r="J230" s="113"/>
      <c r="K230" s="113"/>
      <c r="L230" s="187" t="s">
        <v>24</v>
      </c>
      <c r="M230" s="188"/>
      <c r="N230" s="189"/>
    </row>
    <row r="231" spans="1:18" s="7" customFormat="1" ht="14.25" x14ac:dyDescent="0.2">
      <c r="E231" s="110" t="s">
        <v>153</v>
      </c>
      <c r="F231" s="110"/>
      <c r="G231" s="110"/>
      <c r="H231" s="110"/>
      <c r="I231" s="110"/>
      <c r="J231" s="110"/>
      <c r="K231" s="110"/>
      <c r="L231" s="137">
        <v>0</v>
      </c>
      <c r="M231" s="137"/>
      <c r="N231" s="137"/>
    </row>
    <row r="232" spans="1:18" s="7" customFormat="1" ht="14.25" x14ac:dyDescent="0.2">
      <c r="E232" s="110" t="s">
        <v>154</v>
      </c>
      <c r="F232" s="110"/>
      <c r="G232" s="110"/>
      <c r="H232" s="110"/>
      <c r="I232" s="110"/>
      <c r="J232" s="110"/>
      <c r="K232" s="110"/>
      <c r="L232" s="137">
        <v>0</v>
      </c>
      <c r="M232" s="137"/>
      <c r="N232" s="137"/>
    </row>
    <row r="233" spans="1:18" s="7" customFormat="1" ht="18" customHeight="1" x14ac:dyDescent="0.25">
      <c r="E233" s="114" t="s">
        <v>155</v>
      </c>
      <c r="F233" s="115"/>
      <c r="G233" s="115"/>
      <c r="H233" s="115"/>
      <c r="I233" s="115"/>
      <c r="J233" s="115"/>
      <c r="K233" s="116"/>
      <c r="L233" s="190">
        <f>SUM(L231:N232)</f>
        <v>0</v>
      </c>
      <c r="M233" s="190"/>
      <c r="N233" s="190"/>
    </row>
    <row r="234" spans="1:18" s="7" customFormat="1" ht="3.75" customHeight="1" x14ac:dyDescent="0.25"/>
    <row r="235" spans="1:18" s="7" customFormat="1" ht="30.75" customHeight="1" x14ac:dyDescent="0.25">
      <c r="B235" s="261" t="s">
        <v>1700</v>
      </c>
      <c r="C235" s="261"/>
      <c r="D235" s="261"/>
      <c r="E235" s="261"/>
      <c r="F235" s="261"/>
      <c r="G235" s="261"/>
      <c r="H235" s="261"/>
      <c r="I235" s="261"/>
      <c r="J235" s="261"/>
      <c r="K235" s="261"/>
      <c r="L235" s="261"/>
      <c r="M235" s="261"/>
      <c r="N235" s="261"/>
      <c r="O235" s="261"/>
      <c r="P235" s="261"/>
    </row>
    <row r="236" spans="1:18" s="87" customFormat="1" ht="21" customHeight="1" x14ac:dyDescent="0.25">
      <c r="A236" s="125" t="s">
        <v>156</v>
      </c>
      <c r="B236" s="125"/>
      <c r="C236" s="125"/>
      <c r="D236" s="125"/>
      <c r="E236" s="125"/>
      <c r="F236" s="125"/>
      <c r="G236" s="125"/>
      <c r="H236" s="125"/>
      <c r="I236" s="125"/>
      <c r="J236" s="125"/>
      <c r="K236" s="125"/>
      <c r="L236" s="125"/>
      <c r="M236" s="125"/>
      <c r="N236" s="125"/>
      <c r="O236" s="125"/>
      <c r="P236" s="125"/>
    </row>
    <row r="237" spans="1:18" s="7" customFormat="1" ht="15.75" customHeight="1" x14ac:dyDescent="0.25">
      <c r="B237" s="62" t="s">
        <v>104</v>
      </c>
      <c r="C237" s="51" t="s">
        <v>157</v>
      </c>
    </row>
    <row r="238" spans="1:18" s="7" customFormat="1" ht="101.25" customHeight="1" x14ac:dyDescent="0.25">
      <c r="A238" s="13"/>
      <c r="B238" s="203" t="s">
        <v>1672</v>
      </c>
      <c r="C238" s="203"/>
      <c r="D238" s="203"/>
      <c r="E238" s="203"/>
      <c r="F238" s="203"/>
      <c r="G238" s="203"/>
      <c r="H238" s="203"/>
      <c r="I238" s="203"/>
      <c r="J238" s="203"/>
      <c r="K238" s="203"/>
      <c r="L238" s="203"/>
      <c r="M238" s="203"/>
      <c r="N238" s="203"/>
      <c r="O238" s="203"/>
      <c r="P238" s="203"/>
    </row>
    <row r="239" spans="1:18" s="7" customFormat="1" ht="17.25" customHeight="1" x14ac:dyDescent="0.25">
      <c r="B239" s="62" t="s">
        <v>105</v>
      </c>
      <c r="C239" s="51" t="s">
        <v>158</v>
      </c>
    </row>
    <row r="240" spans="1:18" s="7" customFormat="1" ht="42.75" customHeight="1" x14ac:dyDescent="0.25">
      <c r="A240" s="13"/>
      <c r="B240" s="203" t="s">
        <v>1701</v>
      </c>
      <c r="C240" s="203"/>
      <c r="D240" s="203"/>
      <c r="E240" s="203"/>
      <c r="F240" s="203"/>
      <c r="G240" s="203"/>
      <c r="H240" s="203"/>
      <c r="I240" s="203"/>
      <c r="J240" s="203"/>
      <c r="K240" s="203"/>
      <c r="L240" s="203"/>
      <c r="M240" s="203"/>
      <c r="N240" s="203"/>
      <c r="O240" s="203"/>
      <c r="P240" s="203"/>
      <c r="Q240" s="39"/>
      <c r="R240" s="79">
        <f>+M139</f>
        <v>24076337.649999999</v>
      </c>
    </row>
    <row r="241" spans="1:16" s="7" customFormat="1" ht="15" customHeight="1" x14ac:dyDescent="0.25">
      <c r="B241" s="62" t="s">
        <v>159</v>
      </c>
      <c r="C241" s="51" t="s">
        <v>160</v>
      </c>
    </row>
    <row r="242" spans="1:16" s="7" customFormat="1" ht="129" customHeight="1" x14ac:dyDescent="0.25">
      <c r="A242" s="13"/>
      <c r="B242" s="203" t="s">
        <v>1673</v>
      </c>
      <c r="C242" s="203"/>
      <c r="D242" s="203"/>
      <c r="E242" s="203"/>
      <c r="F242" s="203"/>
      <c r="G242" s="203"/>
      <c r="H242" s="203"/>
      <c r="I242" s="203"/>
      <c r="J242" s="203"/>
      <c r="K242" s="203"/>
      <c r="L242" s="203"/>
      <c r="M242" s="203"/>
      <c r="N242" s="203"/>
      <c r="O242" s="203"/>
      <c r="P242" s="203"/>
    </row>
    <row r="243" spans="1:16" s="11" customFormat="1" ht="15.75" customHeight="1" x14ac:dyDescent="0.25">
      <c r="A243" s="10"/>
      <c r="B243" s="57" t="s">
        <v>161</v>
      </c>
      <c r="C243" s="247" t="s">
        <v>162</v>
      </c>
      <c r="D243" s="247"/>
      <c r="E243" s="247"/>
      <c r="F243" s="247"/>
      <c r="G243" s="247"/>
      <c r="H243" s="86"/>
      <c r="I243" s="86"/>
      <c r="J243" s="86"/>
      <c r="K243" s="86"/>
      <c r="L243" s="86"/>
      <c r="M243" s="86"/>
      <c r="N243" s="86"/>
      <c r="O243" s="86"/>
      <c r="P243" s="86"/>
    </row>
    <row r="244" spans="1:16" s="24" customFormat="1" ht="14.25" customHeight="1" x14ac:dyDescent="0.25">
      <c r="C244" s="60" t="s">
        <v>1</v>
      </c>
      <c r="D244" s="7" t="s">
        <v>277</v>
      </c>
    </row>
    <row r="245" spans="1:16" s="64" customFormat="1" ht="12" customHeight="1" x14ac:dyDescent="0.25">
      <c r="C245" s="50" t="s">
        <v>163</v>
      </c>
      <c r="D245" s="30" t="s">
        <v>164</v>
      </c>
    </row>
    <row r="246" spans="1:16" s="24" customFormat="1" ht="15" customHeight="1" x14ac:dyDescent="0.25">
      <c r="C246" s="60" t="s">
        <v>165</v>
      </c>
      <c r="D246" s="7" t="s">
        <v>1674</v>
      </c>
    </row>
    <row r="247" spans="1:16" s="24" customFormat="1" ht="30" customHeight="1" x14ac:dyDescent="0.25">
      <c r="C247" s="60" t="s">
        <v>166</v>
      </c>
      <c r="D247" s="203" t="s">
        <v>167</v>
      </c>
      <c r="E247" s="203"/>
      <c r="F247" s="203"/>
      <c r="G247" s="203"/>
      <c r="H247" s="203"/>
      <c r="I247" s="203"/>
      <c r="J247" s="203"/>
      <c r="K247" s="203"/>
      <c r="L247" s="203"/>
      <c r="M247" s="203"/>
      <c r="N247" s="203"/>
      <c r="O247" s="203"/>
      <c r="P247" s="203"/>
    </row>
    <row r="248" spans="1:16" s="24" customFormat="1" ht="31.5" customHeight="1" x14ac:dyDescent="0.25">
      <c r="C248" s="60" t="s">
        <v>168</v>
      </c>
      <c r="D248" s="203" t="s">
        <v>169</v>
      </c>
      <c r="E248" s="203"/>
      <c r="F248" s="203"/>
      <c r="G248" s="203"/>
      <c r="H248" s="203"/>
      <c r="I248" s="203"/>
      <c r="J248" s="203"/>
      <c r="K248" s="203"/>
      <c r="L248" s="203"/>
      <c r="M248" s="203"/>
      <c r="N248" s="203"/>
      <c r="O248" s="203"/>
      <c r="P248" s="203"/>
    </row>
    <row r="249" spans="1:16" s="24" customFormat="1" ht="114.75" customHeight="1" x14ac:dyDescent="0.25">
      <c r="C249" s="60" t="s">
        <v>170</v>
      </c>
      <c r="D249" s="203" t="s">
        <v>171</v>
      </c>
      <c r="E249" s="203"/>
      <c r="F249" s="203"/>
      <c r="G249" s="203"/>
      <c r="H249" s="203"/>
      <c r="I249" s="203"/>
      <c r="J249" s="203"/>
      <c r="K249" s="203"/>
      <c r="L249" s="203"/>
      <c r="M249" s="203"/>
      <c r="N249" s="203"/>
      <c r="O249" s="203"/>
      <c r="P249" s="203"/>
    </row>
    <row r="250" spans="1:16" s="24" customFormat="1" ht="17.25" customHeight="1" x14ac:dyDescent="0.25">
      <c r="C250" s="60" t="s">
        <v>172</v>
      </c>
      <c r="D250" s="261" t="s">
        <v>173</v>
      </c>
      <c r="E250" s="261"/>
      <c r="F250" s="261"/>
      <c r="G250" s="261"/>
      <c r="H250" s="261"/>
      <c r="I250" s="261"/>
      <c r="J250" s="261"/>
      <c r="K250" s="261"/>
    </row>
    <row r="251" spans="1:16" s="11" customFormat="1" ht="18.75" customHeight="1" x14ac:dyDescent="0.25">
      <c r="B251" s="57" t="s">
        <v>174</v>
      </c>
      <c r="C251" s="51" t="s">
        <v>175</v>
      </c>
    </row>
    <row r="252" spans="1:16" s="7" customFormat="1" ht="75" customHeight="1" x14ac:dyDescent="0.25">
      <c r="A252" s="13"/>
      <c r="B252" s="203" t="s">
        <v>176</v>
      </c>
      <c r="C252" s="203"/>
      <c r="D252" s="203"/>
      <c r="E252" s="203"/>
      <c r="F252" s="203"/>
      <c r="G252" s="203"/>
      <c r="H252" s="203"/>
      <c r="I252" s="203"/>
      <c r="J252" s="203"/>
      <c r="K252" s="203"/>
      <c r="L252" s="203"/>
      <c r="M252" s="203"/>
      <c r="N252" s="203"/>
      <c r="O252" s="203"/>
      <c r="P252" s="203"/>
    </row>
    <row r="253" spans="1:16" s="7" customFormat="1" ht="16.5" customHeight="1" x14ac:dyDescent="0.25">
      <c r="B253" s="57" t="s">
        <v>177</v>
      </c>
      <c r="C253" s="51" t="s">
        <v>178</v>
      </c>
    </row>
    <row r="254" spans="1:16" s="64" customFormat="1" ht="12" customHeight="1" x14ac:dyDescent="0.25">
      <c r="A254" s="30"/>
      <c r="B254" s="65"/>
      <c r="C254" s="27" t="s">
        <v>179</v>
      </c>
      <c r="D254" s="268" t="s">
        <v>1664</v>
      </c>
      <c r="E254" s="268"/>
      <c r="F254" s="268"/>
      <c r="G254" s="268"/>
      <c r="H254" s="268"/>
      <c r="I254" s="268"/>
      <c r="J254" s="268"/>
      <c r="K254" s="268"/>
      <c r="L254" s="268"/>
      <c r="M254" s="268"/>
      <c r="N254" s="268"/>
      <c r="O254" s="268"/>
      <c r="P254" s="268"/>
    </row>
    <row r="255" spans="1:16" s="64" customFormat="1" ht="16.5" customHeight="1" x14ac:dyDescent="0.25">
      <c r="A255" s="30"/>
      <c r="B255" s="30"/>
      <c r="C255" s="50" t="s">
        <v>163</v>
      </c>
      <c r="D255" s="30" t="s">
        <v>180</v>
      </c>
      <c r="E255" s="30"/>
      <c r="F255" s="30"/>
      <c r="G255" s="30"/>
      <c r="H255" s="30"/>
      <c r="I255" s="30"/>
      <c r="J255" s="30"/>
      <c r="K255" s="30"/>
      <c r="L255" s="30"/>
      <c r="M255" s="30"/>
      <c r="N255" s="30"/>
      <c r="O255" s="30"/>
      <c r="P255" s="30"/>
    </row>
    <row r="256" spans="1:16" s="64" customFormat="1" ht="12" customHeight="1" x14ac:dyDescent="0.25">
      <c r="A256" s="30"/>
      <c r="B256" s="30"/>
      <c r="C256" s="50" t="s">
        <v>165</v>
      </c>
      <c r="D256" s="30" t="s">
        <v>181</v>
      </c>
      <c r="E256" s="30"/>
      <c r="F256" s="30"/>
      <c r="G256" s="30"/>
      <c r="H256" s="30"/>
      <c r="I256" s="30"/>
      <c r="J256" s="30"/>
      <c r="K256" s="30"/>
      <c r="L256" s="30"/>
      <c r="M256" s="30"/>
      <c r="N256" s="30"/>
      <c r="O256" s="30"/>
      <c r="P256" s="30"/>
    </row>
    <row r="257" spans="1:16" s="64" customFormat="1" ht="12" customHeight="1" x14ac:dyDescent="0.25">
      <c r="A257" s="30"/>
      <c r="B257" s="30"/>
      <c r="C257" s="50" t="s">
        <v>166</v>
      </c>
      <c r="D257" s="30" t="s">
        <v>182</v>
      </c>
      <c r="E257" s="30"/>
      <c r="F257" s="30"/>
      <c r="G257" s="30"/>
      <c r="H257" s="30"/>
      <c r="I257" s="30"/>
      <c r="J257" s="30"/>
      <c r="K257" s="30"/>
      <c r="L257" s="30"/>
      <c r="M257" s="30"/>
      <c r="N257" s="30"/>
      <c r="O257" s="30"/>
      <c r="P257" s="30"/>
    </row>
    <row r="258" spans="1:16" s="64" customFormat="1" ht="12" customHeight="1" x14ac:dyDescent="0.25">
      <c r="A258" s="30"/>
      <c r="B258" s="30"/>
      <c r="C258" s="50" t="s">
        <v>183</v>
      </c>
      <c r="D258" s="268" t="s">
        <v>184</v>
      </c>
      <c r="E258" s="268"/>
      <c r="F258" s="268"/>
      <c r="G258" s="268"/>
      <c r="H258" s="268"/>
      <c r="I258" s="268"/>
      <c r="J258" s="268"/>
      <c r="K258" s="268"/>
      <c r="L258" s="268"/>
      <c r="M258" s="268"/>
      <c r="N258" s="268"/>
      <c r="O258" s="268"/>
      <c r="P258" s="268"/>
    </row>
    <row r="259" spans="1:16" s="64" customFormat="1" ht="15.75" customHeight="1" x14ac:dyDescent="0.25">
      <c r="A259" s="30"/>
      <c r="B259" s="30"/>
      <c r="C259" s="50"/>
      <c r="D259" s="268"/>
      <c r="E259" s="268"/>
      <c r="F259" s="268"/>
      <c r="G259" s="268"/>
      <c r="H259" s="268"/>
      <c r="I259" s="268"/>
      <c r="J259" s="268"/>
      <c r="K259" s="268"/>
      <c r="L259" s="268"/>
      <c r="M259" s="268"/>
      <c r="N259" s="268"/>
      <c r="O259" s="268"/>
      <c r="P259" s="268"/>
    </row>
    <row r="260" spans="1:16" s="64" customFormat="1" ht="12" customHeight="1" x14ac:dyDescent="0.25">
      <c r="A260" s="30"/>
      <c r="B260" s="30"/>
      <c r="C260" s="50" t="s">
        <v>170</v>
      </c>
      <c r="D260" s="30" t="s">
        <v>185</v>
      </c>
      <c r="E260" s="30"/>
      <c r="F260" s="30"/>
      <c r="G260" s="30"/>
      <c r="H260" s="30"/>
      <c r="I260" s="30"/>
      <c r="J260" s="30"/>
      <c r="K260" s="30"/>
      <c r="L260" s="30"/>
      <c r="M260" s="30"/>
      <c r="N260" s="30"/>
      <c r="O260" s="30"/>
      <c r="P260" s="30"/>
    </row>
    <row r="261" spans="1:16" s="64" customFormat="1" ht="17.25" customHeight="1" x14ac:dyDescent="0.25">
      <c r="A261" s="30"/>
      <c r="B261" s="30"/>
      <c r="C261" s="50" t="s">
        <v>172</v>
      </c>
      <c r="D261" s="30" t="s">
        <v>186</v>
      </c>
      <c r="E261" s="30"/>
      <c r="F261" s="30"/>
      <c r="G261" s="30"/>
      <c r="H261" s="30"/>
      <c r="I261" s="30"/>
      <c r="J261" s="30"/>
      <c r="K261" s="30"/>
      <c r="L261" s="30"/>
      <c r="M261" s="30"/>
      <c r="N261" s="30"/>
      <c r="O261" s="30"/>
      <c r="P261" s="30"/>
    </row>
    <row r="262" spans="1:16" s="64" customFormat="1" ht="12" customHeight="1" x14ac:dyDescent="0.25">
      <c r="A262" s="30"/>
      <c r="B262" s="30"/>
      <c r="C262" s="50" t="s">
        <v>187</v>
      </c>
      <c r="D262" s="268" t="s">
        <v>188</v>
      </c>
      <c r="E262" s="268"/>
      <c r="F262" s="268"/>
      <c r="G262" s="268"/>
      <c r="H262" s="268"/>
      <c r="I262" s="268"/>
      <c r="J262" s="268"/>
      <c r="K262" s="268"/>
      <c r="L262" s="268"/>
      <c r="M262" s="268"/>
      <c r="N262" s="268"/>
      <c r="O262" s="268"/>
      <c r="P262" s="268"/>
    </row>
    <row r="263" spans="1:16" s="64" customFormat="1" ht="16.5" customHeight="1" x14ac:dyDescent="0.25">
      <c r="A263" s="30"/>
      <c r="B263" s="30"/>
      <c r="C263" s="50"/>
      <c r="D263" s="268"/>
      <c r="E263" s="268"/>
      <c r="F263" s="268"/>
      <c r="G263" s="268"/>
      <c r="H263" s="268"/>
      <c r="I263" s="268"/>
      <c r="J263" s="268"/>
      <c r="K263" s="268"/>
      <c r="L263" s="268"/>
      <c r="M263" s="268"/>
      <c r="N263" s="268"/>
      <c r="O263" s="268"/>
      <c r="P263" s="268"/>
    </row>
    <row r="264" spans="1:16" s="64" customFormat="1" ht="12" customHeight="1" x14ac:dyDescent="0.25">
      <c r="A264" s="30"/>
      <c r="B264" s="30"/>
      <c r="C264" s="50" t="s">
        <v>189</v>
      </c>
      <c r="D264" s="66" t="s">
        <v>190</v>
      </c>
      <c r="E264" s="30"/>
      <c r="F264" s="30"/>
      <c r="G264" s="30"/>
      <c r="H264" s="30"/>
      <c r="I264" s="30"/>
      <c r="J264" s="30"/>
      <c r="K264" s="30"/>
      <c r="L264" s="30"/>
      <c r="M264" s="30"/>
      <c r="N264" s="30"/>
      <c r="O264" s="30"/>
      <c r="P264" s="30"/>
    </row>
    <row r="265" spans="1:16" s="64" customFormat="1" ht="15" customHeight="1" x14ac:dyDescent="0.25">
      <c r="A265" s="30"/>
      <c r="B265" s="30"/>
      <c r="C265" s="50" t="s">
        <v>191</v>
      </c>
      <c r="D265" s="30" t="s">
        <v>192</v>
      </c>
      <c r="E265" s="30"/>
      <c r="F265" s="30"/>
      <c r="G265" s="30"/>
      <c r="H265" s="30"/>
      <c r="I265" s="30"/>
      <c r="J265" s="30"/>
      <c r="K265" s="30"/>
      <c r="L265" s="30"/>
      <c r="M265" s="30"/>
      <c r="N265" s="30"/>
      <c r="O265" s="30"/>
      <c r="P265" s="30"/>
    </row>
    <row r="266" spans="1:16" s="11" customFormat="1" ht="21.75" customHeight="1" x14ac:dyDescent="0.25">
      <c r="B266" s="57" t="s">
        <v>193</v>
      </c>
      <c r="C266" s="51" t="s">
        <v>194</v>
      </c>
    </row>
    <row r="267" spans="1:16" s="24" customFormat="1" ht="42.75" customHeight="1" x14ac:dyDescent="0.25">
      <c r="C267" s="267" t="s">
        <v>1702</v>
      </c>
      <c r="D267" s="267"/>
      <c r="E267" s="267"/>
      <c r="F267" s="267"/>
      <c r="G267" s="267"/>
      <c r="H267" s="267"/>
      <c r="I267" s="267"/>
      <c r="J267" s="267"/>
      <c r="K267" s="267"/>
      <c r="L267" s="267"/>
      <c r="M267" s="267"/>
      <c r="N267" s="267"/>
      <c r="O267" s="267"/>
      <c r="P267" s="267"/>
    </row>
    <row r="268" spans="1:16" s="11" customFormat="1" ht="18" customHeight="1" x14ac:dyDescent="0.25">
      <c r="B268" s="57" t="s">
        <v>195</v>
      </c>
      <c r="C268" s="51" t="s">
        <v>196</v>
      </c>
    </row>
    <row r="269" spans="1:16" s="24" customFormat="1" ht="13.5" customHeight="1" x14ac:dyDescent="0.25">
      <c r="C269" s="60" t="s">
        <v>1</v>
      </c>
      <c r="D269" s="7" t="s">
        <v>197</v>
      </c>
      <c r="E269" s="7"/>
      <c r="F269" s="7"/>
      <c r="G269" s="7"/>
      <c r="H269" s="7"/>
      <c r="I269" s="7"/>
      <c r="J269" s="7"/>
      <c r="K269" s="7"/>
      <c r="L269" s="7"/>
      <c r="M269" s="7"/>
      <c r="N269" s="7"/>
      <c r="O269" s="7"/>
      <c r="P269" s="7"/>
    </row>
    <row r="270" spans="1:16" s="24" customFormat="1" ht="14.25" customHeight="1" x14ac:dyDescent="0.25">
      <c r="C270" s="60" t="s">
        <v>163</v>
      </c>
      <c r="D270" s="7" t="s">
        <v>198</v>
      </c>
      <c r="E270" s="7"/>
      <c r="F270" s="7"/>
      <c r="G270" s="7"/>
      <c r="H270" s="7"/>
      <c r="I270" s="7"/>
      <c r="J270" s="7"/>
      <c r="K270" s="7"/>
      <c r="L270" s="7"/>
      <c r="M270" s="7"/>
      <c r="N270" s="7"/>
      <c r="O270" s="7"/>
      <c r="P270" s="7"/>
    </row>
    <row r="271" spans="1:16" s="24" customFormat="1" ht="14.25" customHeight="1" x14ac:dyDescent="0.25">
      <c r="C271" s="60" t="s">
        <v>165</v>
      </c>
      <c r="D271" s="7" t="s">
        <v>199</v>
      </c>
      <c r="E271" s="7"/>
      <c r="F271" s="7"/>
      <c r="G271" s="7"/>
      <c r="H271" s="7"/>
      <c r="I271" s="7"/>
      <c r="J271" s="7"/>
      <c r="K271" s="7"/>
      <c r="L271" s="7"/>
      <c r="M271" s="7"/>
      <c r="N271" s="7"/>
      <c r="O271" s="7"/>
      <c r="P271" s="7"/>
    </row>
    <row r="272" spans="1:16" s="24" customFormat="1" ht="14.25" customHeight="1" x14ac:dyDescent="0.25">
      <c r="C272" s="60" t="s">
        <v>166</v>
      </c>
      <c r="D272" s="7" t="s">
        <v>200</v>
      </c>
      <c r="E272" s="7"/>
      <c r="F272" s="7"/>
      <c r="G272" s="7"/>
      <c r="H272" s="7"/>
      <c r="I272" s="7"/>
      <c r="J272" s="7"/>
      <c r="K272" s="7"/>
      <c r="L272" s="7"/>
      <c r="M272" s="7"/>
      <c r="N272" s="7"/>
      <c r="O272" s="7"/>
      <c r="P272" s="7"/>
    </row>
    <row r="273" spans="2:16" s="24" customFormat="1" ht="15" customHeight="1" x14ac:dyDescent="0.25">
      <c r="C273" s="60" t="s">
        <v>168</v>
      </c>
      <c r="D273" s="7" t="s">
        <v>201</v>
      </c>
      <c r="E273" s="7"/>
      <c r="F273" s="7"/>
      <c r="G273" s="7"/>
      <c r="H273" s="7"/>
      <c r="I273" s="7"/>
      <c r="J273" s="7"/>
      <c r="K273" s="7"/>
      <c r="L273" s="7"/>
      <c r="M273" s="7"/>
      <c r="N273" s="7"/>
      <c r="O273" s="7"/>
      <c r="P273" s="7"/>
    </row>
    <row r="274" spans="2:16" s="24" customFormat="1" ht="12" customHeight="1" x14ac:dyDescent="0.25">
      <c r="C274" s="60" t="s">
        <v>202</v>
      </c>
      <c r="D274" s="311" t="s">
        <v>203</v>
      </c>
      <c r="E274" s="311"/>
      <c r="F274" s="311"/>
      <c r="G274" s="311"/>
      <c r="H274" s="311"/>
      <c r="I274" s="311"/>
      <c r="J274" s="311"/>
      <c r="K274" s="311"/>
      <c r="L274" s="311"/>
      <c r="M274" s="311"/>
      <c r="N274" s="311"/>
      <c r="O274" s="311"/>
      <c r="P274" s="311"/>
    </row>
    <row r="275" spans="2:16" s="24" customFormat="1" ht="18.75" customHeight="1" x14ac:dyDescent="0.25">
      <c r="C275" s="60"/>
      <c r="D275" s="311"/>
      <c r="E275" s="311"/>
      <c r="F275" s="311"/>
      <c r="G275" s="311"/>
      <c r="H275" s="311"/>
      <c r="I275" s="311"/>
      <c r="J275" s="311"/>
      <c r="K275" s="311"/>
      <c r="L275" s="311"/>
      <c r="M275" s="311"/>
      <c r="N275" s="311"/>
      <c r="O275" s="311"/>
      <c r="P275" s="311"/>
    </row>
    <row r="276" spans="2:16" s="24" customFormat="1" ht="15.75" customHeight="1" x14ac:dyDescent="0.25">
      <c r="C276" s="60" t="s">
        <v>172</v>
      </c>
      <c r="D276" s="7" t="s">
        <v>204</v>
      </c>
      <c r="E276" s="7"/>
      <c r="F276" s="7"/>
      <c r="G276" s="7"/>
      <c r="H276" s="7"/>
      <c r="I276" s="7"/>
      <c r="J276" s="7"/>
      <c r="K276" s="7"/>
      <c r="L276" s="7"/>
      <c r="M276" s="7"/>
      <c r="N276" s="7"/>
      <c r="O276" s="7"/>
      <c r="P276" s="7"/>
    </row>
    <row r="277" spans="2:16" s="24" customFormat="1" ht="15.75" customHeight="1" x14ac:dyDescent="0.25">
      <c r="C277" s="60" t="s">
        <v>187</v>
      </c>
      <c r="D277" s="7" t="s">
        <v>205</v>
      </c>
      <c r="E277" s="7"/>
      <c r="F277" s="7"/>
      <c r="G277" s="7"/>
      <c r="H277" s="7"/>
      <c r="I277" s="7"/>
      <c r="J277" s="7"/>
      <c r="K277" s="7"/>
      <c r="L277" s="7"/>
      <c r="M277" s="7"/>
      <c r="N277" s="7"/>
      <c r="O277" s="7"/>
      <c r="P277" s="7"/>
    </row>
    <row r="278" spans="2:16" s="24" customFormat="1" ht="12" customHeight="1" x14ac:dyDescent="0.25">
      <c r="B278" s="60" t="s">
        <v>206</v>
      </c>
      <c r="C278" s="7"/>
      <c r="D278" s="7"/>
      <c r="E278" s="7"/>
      <c r="F278" s="7"/>
      <c r="G278" s="7"/>
      <c r="H278" s="7"/>
      <c r="I278" s="7"/>
      <c r="J278" s="7"/>
      <c r="K278" s="7"/>
      <c r="L278" s="7"/>
      <c r="M278" s="7"/>
      <c r="N278" s="7"/>
      <c r="O278" s="7"/>
      <c r="P278" s="7"/>
    </row>
    <row r="279" spans="2:16" s="24" customFormat="1" ht="12" customHeight="1" x14ac:dyDescent="0.25">
      <c r="C279" s="60" t="s">
        <v>1</v>
      </c>
      <c r="D279" s="7" t="s">
        <v>207</v>
      </c>
      <c r="E279" s="7"/>
      <c r="F279" s="7"/>
      <c r="G279" s="7"/>
      <c r="H279" s="7"/>
      <c r="I279" s="7"/>
      <c r="J279" s="7"/>
      <c r="K279" s="7"/>
      <c r="L279" s="7"/>
      <c r="M279" s="7"/>
      <c r="N279" s="7"/>
      <c r="O279" s="7"/>
      <c r="P279" s="7"/>
    </row>
    <row r="280" spans="2:16" s="24" customFormat="1" ht="16.5" customHeight="1" x14ac:dyDescent="0.25">
      <c r="C280" s="60" t="s">
        <v>163</v>
      </c>
      <c r="D280" s="7" t="s">
        <v>208</v>
      </c>
      <c r="E280" s="7"/>
      <c r="F280" s="7"/>
      <c r="G280" s="7"/>
      <c r="H280" s="7"/>
      <c r="I280" s="7"/>
      <c r="J280" s="7"/>
      <c r="K280" s="7"/>
      <c r="L280" s="7"/>
      <c r="M280" s="7"/>
      <c r="N280" s="7"/>
      <c r="O280" s="7"/>
      <c r="P280" s="7"/>
    </row>
    <row r="281" spans="2:16" s="24" customFormat="1" ht="13.5" customHeight="1" x14ac:dyDescent="0.25">
      <c r="C281" s="60" t="s">
        <v>165</v>
      </c>
      <c r="D281" s="7" t="s">
        <v>209</v>
      </c>
      <c r="E281" s="7"/>
      <c r="F281" s="7"/>
      <c r="G281" s="7"/>
      <c r="H281" s="7"/>
      <c r="I281" s="7"/>
      <c r="J281" s="7"/>
      <c r="K281" s="7"/>
      <c r="L281" s="7"/>
      <c r="M281" s="7"/>
      <c r="N281" s="7"/>
      <c r="O281" s="7"/>
      <c r="P281" s="7"/>
    </row>
    <row r="282" spans="2:16" s="24" customFormat="1" ht="12.75" customHeight="1" x14ac:dyDescent="0.25">
      <c r="C282" s="60" t="s">
        <v>166</v>
      </c>
      <c r="D282" s="7" t="s">
        <v>210</v>
      </c>
      <c r="E282" s="7"/>
      <c r="F282" s="7"/>
      <c r="G282" s="7"/>
      <c r="H282" s="7"/>
      <c r="I282" s="7"/>
      <c r="J282" s="7"/>
      <c r="K282" s="7"/>
      <c r="L282" s="7"/>
      <c r="M282" s="7"/>
      <c r="N282" s="7"/>
      <c r="O282" s="7"/>
      <c r="P282" s="7"/>
    </row>
    <row r="283" spans="2:16" s="24" customFormat="1" ht="15" customHeight="1" x14ac:dyDescent="0.25">
      <c r="C283" s="60" t="s">
        <v>168</v>
      </c>
      <c r="D283" s="7" t="s">
        <v>1667</v>
      </c>
      <c r="E283" s="7"/>
      <c r="F283" s="7"/>
      <c r="G283" s="7"/>
      <c r="H283" s="7"/>
      <c r="I283" s="7"/>
      <c r="J283" s="7"/>
      <c r="K283" s="7"/>
      <c r="L283" s="7"/>
      <c r="M283" s="7"/>
      <c r="N283" s="7"/>
      <c r="O283" s="7"/>
      <c r="P283" s="7"/>
    </row>
    <row r="284" spans="2:16" s="11" customFormat="1" ht="15.75" customHeight="1" x14ac:dyDescent="0.25">
      <c r="B284" s="57" t="s">
        <v>211</v>
      </c>
      <c r="C284" s="51" t="s">
        <v>212</v>
      </c>
    </row>
    <row r="285" spans="2:16" s="24" customFormat="1" ht="27" customHeight="1" x14ac:dyDescent="0.25">
      <c r="C285" s="269" t="s">
        <v>1703</v>
      </c>
      <c r="D285" s="269"/>
      <c r="E285" s="269"/>
      <c r="F285" s="269"/>
      <c r="G285" s="269"/>
      <c r="H285" s="269"/>
      <c r="I285" s="269"/>
      <c r="J285" s="269"/>
      <c r="K285" s="269"/>
      <c r="L285" s="269"/>
      <c r="M285" s="269"/>
      <c r="N285" s="269"/>
      <c r="O285" s="269"/>
      <c r="P285" s="269"/>
    </row>
    <row r="286" spans="2:16" s="24" customFormat="1" ht="6" hidden="1" customHeight="1" x14ac:dyDescent="0.25">
      <c r="C286" s="90"/>
      <c r="D286" s="90"/>
      <c r="E286" s="90"/>
      <c r="F286" s="90"/>
      <c r="G286" s="90"/>
      <c r="H286" s="90"/>
      <c r="I286" s="90"/>
      <c r="J286" s="90"/>
      <c r="K286" s="90"/>
      <c r="L286" s="90"/>
      <c r="M286" s="90"/>
      <c r="N286" s="90"/>
      <c r="O286" s="90"/>
      <c r="P286" s="90"/>
    </row>
    <row r="287" spans="2:16" s="30" customFormat="1" ht="18" customHeight="1" x14ac:dyDescent="0.25">
      <c r="B287" s="69" t="s">
        <v>213</v>
      </c>
      <c r="C287" s="70" t="s">
        <v>214</v>
      </c>
    </row>
    <row r="288" spans="2:16" s="7" customFormat="1" ht="3" customHeight="1" x14ac:dyDescent="0.25">
      <c r="B288" s="62"/>
      <c r="C288" s="63"/>
    </row>
    <row r="289" spans="2:31" s="24" customFormat="1" ht="38.25" x14ac:dyDescent="0.25">
      <c r="C289" s="67"/>
      <c r="D289" s="314" t="s">
        <v>215</v>
      </c>
      <c r="E289" s="314"/>
      <c r="F289" s="314"/>
      <c r="G289" s="314"/>
      <c r="H289" s="314"/>
      <c r="I289" s="314"/>
      <c r="J289" s="315" t="s">
        <v>216</v>
      </c>
      <c r="K289" s="316"/>
      <c r="L289" s="317"/>
      <c r="M289" s="315" t="s">
        <v>217</v>
      </c>
      <c r="N289" s="316"/>
      <c r="O289" s="317"/>
      <c r="P289" s="318" t="s">
        <v>1705</v>
      </c>
      <c r="R289" s="67"/>
      <c r="S289" s="262"/>
      <c r="T289" s="262"/>
      <c r="U289" s="262"/>
      <c r="V289" s="262"/>
      <c r="W289" s="262"/>
      <c r="X289" s="262"/>
      <c r="Y289" s="262"/>
      <c r="Z289" s="262"/>
      <c r="AA289" s="262"/>
      <c r="AB289" s="262"/>
      <c r="AC289" s="262"/>
      <c r="AD289" s="262"/>
      <c r="AE289" s="262"/>
    </row>
    <row r="290" spans="2:31" s="24" customFormat="1" ht="13.5" customHeight="1" x14ac:dyDescent="0.25">
      <c r="C290" s="67"/>
      <c r="D290" s="263" t="s">
        <v>218</v>
      </c>
      <c r="E290" s="264"/>
      <c r="F290" s="264"/>
      <c r="G290" s="264"/>
      <c r="H290" s="264"/>
      <c r="I290" s="265"/>
      <c r="J290" s="266">
        <f>19974.5+1167328+100000</f>
        <v>1287302.5</v>
      </c>
      <c r="K290" s="266"/>
      <c r="L290" s="266"/>
      <c r="M290" s="266">
        <f>+M132</f>
        <v>1071163.42</v>
      </c>
      <c r="N290" s="266"/>
      <c r="O290" s="266"/>
      <c r="P290" s="68">
        <f t="shared" ref="P290:P296" si="0">(M290/J290)</f>
        <v>0.83209923075578573</v>
      </c>
      <c r="R290" s="67"/>
      <c r="S290" s="89"/>
      <c r="T290" s="89"/>
      <c r="U290" s="89"/>
      <c r="V290" s="89"/>
      <c r="W290" s="89"/>
      <c r="X290" s="89"/>
      <c r="Y290" s="89"/>
      <c r="Z290" s="89"/>
      <c r="AA290" s="89"/>
      <c r="AB290" s="89"/>
      <c r="AC290" s="89"/>
      <c r="AD290" s="89"/>
      <c r="AE290" s="89"/>
    </row>
    <row r="291" spans="2:31" s="24" customFormat="1" ht="13.5" customHeight="1" x14ac:dyDescent="0.25">
      <c r="C291" s="67"/>
      <c r="D291" s="263" t="s">
        <v>219</v>
      </c>
      <c r="E291" s="264"/>
      <c r="F291" s="264"/>
      <c r="G291" s="264"/>
      <c r="H291" s="264"/>
      <c r="I291" s="265"/>
      <c r="J291" s="266">
        <f>2000219.56+50000</f>
        <v>2050219.56</v>
      </c>
      <c r="K291" s="266"/>
      <c r="L291" s="266"/>
      <c r="M291" s="266">
        <f>+M133</f>
        <v>1482640.5</v>
      </c>
      <c r="N291" s="266"/>
      <c r="O291" s="266"/>
      <c r="P291" s="68">
        <f t="shared" si="0"/>
        <v>0.7231618158983909</v>
      </c>
      <c r="R291" s="67"/>
      <c r="S291" s="89"/>
      <c r="T291" s="89"/>
      <c r="U291" s="89"/>
      <c r="V291" s="89"/>
      <c r="W291" s="89"/>
      <c r="X291" s="89"/>
      <c r="Y291" s="89"/>
      <c r="Z291" s="89"/>
      <c r="AA291" s="89"/>
      <c r="AB291" s="89"/>
      <c r="AC291" s="89"/>
      <c r="AD291" s="89"/>
      <c r="AE291" s="89"/>
    </row>
    <row r="292" spans="2:31" s="24" customFormat="1" ht="12.75" customHeight="1" x14ac:dyDescent="0.25">
      <c r="C292" s="67"/>
      <c r="D292" s="263" t="s">
        <v>220</v>
      </c>
      <c r="E292" s="264"/>
      <c r="F292" s="264"/>
      <c r="G292" s="264"/>
      <c r="H292" s="264"/>
      <c r="I292" s="265"/>
      <c r="J292" s="266">
        <v>1275173</v>
      </c>
      <c r="K292" s="266"/>
      <c r="L292" s="266"/>
      <c r="M292" s="266">
        <f>+M134</f>
        <v>229719.3</v>
      </c>
      <c r="N292" s="266"/>
      <c r="O292" s="266"/>
      <c r="P292" s="68">
        <f t="shared" si="0"/>
        <v>0.18014755644920336</v>
      </c>
      <c r="R292" s="67"/>
      <c r="S292" s="89"/>
      <c r="T292" s="89"/>
      <c r="U292" s="89"/>
      <c r="V292" s="89"/>
      <c r="W292" s="89"/>
      <c r="X292" s="89"/>
      <c r="Y292" s="89"/>
      <c r="Z292" s="89"/>
      <c r="AA292" s="89"/>
      <c r="AB292" s="89"/>
      <c r="AC292" s="89"/>
      <c r="AD292" s="89"/>
      <c r="AE292" s="89"/>
    </row>
    <row r="293" spans="2:31" s="24" customFormat="1" ht="12.75" customHeight="1" x14ac:dyDescent="0.25">
      <c r="C293" s="67"/>
      <c r="D293" s="263" t="s">
        <v>221</v>
      </c>
      <c r="E293" s="264"/>
      <c r="F293" s="264"/>
      <c r="G293" s="264"/>
      <c r="H293" s="264"/>
      <c r="I293" s="265"/>
      <c r="J293" s="266">
        <f>86750+500</f>
        <v>87250</v>
      </c>
      <c r="K293" s="266"/>
      <c r="L293" s="266"/>
      <c r="M293" s="266">
        <f>+M135</f>
        <v>14785.04</v>
      </c>
      <c r="N293" s="266"/>
      <c r="O293" s="266"/>
      <c r="P293" s="68">
        <f t="shared" si="0"/>
        <v>0.16945604584527221</v>
      </c>
      <c r="R293" s="67"/>
      <c r="S293" s="89"/>
      <c r="T293" s="89"/>
      <c r="U293" s="89"/>
      <c r="V293" s="89"/>
      <c r="W293" s="89"/>
      <c r="X293" s="89"/>
      <c r="Y293" s="89"/>
      <c r="Z293" s="89"/>
      <c r="AA293" s="89"/>
      <c r="AB293" s="89"/>
      <c r="AC293" s="89"/>
      <c r="AD293" s="89"/>
      <c r="AE293" s="89"/>
    </row>
    <row r="294" spans="2:31" s="24" customFormat="1" ht="13.5" customHeight="1" x14ac:dyDescent="0.25">
      <c r="C294" s="67"/>
      <c r="D294" s="263" t="s">
        <v>222</v>
      </c>
      <c r="E294" s="264"/>
      <c r="F294" s="264"/>
      <c r="G294" s="264"/>
      <c r="H294" s="264"/>
      <c r="I294" s="265"/>
      <c r="J294" s="266">
        <v>39518195.060000002</v>
      </c>
      <c r="K294" s="266"/>
      <c r="L294" s="266"/>
      <c r="M294" s="266">
        <v>12905487.42</v>
      </c>
      <c r="N294" s="266"/>
      <c r="O294" s="266"/>
      <c r="P294" s="68">
        <f t="shared" si="0"/>
        <v>0.3265707707653589</v>
      </c>
      <c r="R294" s="67"/>
      <c r="S294" s="89"/>
      <c r="T294" s="89"/>
      <c r="U294" s="89"/>
      <c r="V294" s="89"/>
      <c r="W294" s="89"/>
      <c r="X294" s="89"/>
      <c r="Y294" s="89"/>
      <c r="Z294" s="89"/>
      <c r="AA294" s="89"/>
      <c r="AB294" s="89"/>
      <c r="AC294" s="89"/>
      <c r="AD294" s="89"/>
      <c r="AE294" s="89"/>
    </row>
    <row r="295" spans="2:31" s="24" customFormat="1" ht="14.25" customHeight="1" x14ac:dyDescent="0.25">
      <c r="C295" s="67"/>
      <c r="D295" s="263" t="s">
        <v>223</v>
      </c>
      <c r="E295" s="264"/>
      <c r="F295" s="264"/>
      <c r="G295" s="264"/>
      <c r="H295" s="264"/>
      <c r="I295" s="265"/>
      <c r="J295" s="266">
        <v>20442786</v>
      </c>
      <c r="K295" s="266"/>
      <c r="L295" s="266"/>
      <c r="M295" s="266">
        <v>7534806.8899999997</v>
      </c>
      <c r="N295" s="266"/>
      <c r="O295" s="266"/>
      <c r="P295" s="68">
        <f t="shared" si="0"/>
        <v>0.36858023607936802</v>
      </c>
      <c r="R295" s="85">
        <f>+K194</f>
        <v>24076337.649999999</v>
      </c>
      <c r="S295" s="89"/>
      <c r="T295" s="89"/>
      <c r="U295" s="89"/>
      <c r="V295" s="89"/>
      <c r="W295" s="89"/>
      <c r="X295" s="89"/>
      <c r="Y295" s="89"/>
      <c r="Z295" s="89"/>
      <c r="AA295" s="89"/>
      <c r="AB295" s="89"/>
      <c r="AC295" s="89"/>
      <c r="AD295" s="89"/>
      <c r="AE295" s="89"/>
    </row>
    <row r="296" spans="2:31" s="24" customFormat="1" ht="15" customHeight="1" x14ac:dyDescent="0.25">
      <c r="C296" s="67"/>
      <c r="D296" s="263" t="s">
        <v>1665</v>
      </c>
      <c r="E296" s="264"/>
      <c r="F296" s="264"/>
      <c r="G296" s="264"/>
      <c r="H296" s="264"/>
      <c r="I296" s="265"/>
      <c r="J296" s="266">
        <v>899410</v>
      </c>
      <c r="K296" s="266"/>
      <c r="L296" s="266"/>
      <c r="M296" s="266">
        <v>837735.08</v>
      </c>
      <c r="N296" s="266"/>
      <c r="O296" s="266"/>
      <c r="P296" s="68">
        <f t="shared" si="0"/>
        <v>0.93142735793464604</v>
      </c>
      <c r="R296" s="85">
        <f>SUM(M290:O296)-R295</f>
        <v>0</v>
      </c>
      <c r="S296" s="106">
        <f>SUM(J290:L296)</f>
        <v>65560336.120000005</v>
      </c>
      <c r="T296" s="89"/>
      <c r="U296" s="89"/>
      <c r="V296" s="89"/>
      <c r="W296" s="89"/>
      <c r="X296" s="89"/>
      <c r="Y296" s="89"/>
      <c r="Z296" s="89"/>
      <c r="AA296" s="89"/>
      <c r="AB296" s="89"/>
      <c r="AC296" s="89"/>
      <c r="AD296" s="89"/>
      <c r="AE296" s="89"/>
    </row>
    <row r="297" spans="2:31" s="11" customFormat="1" ht="15" x14ac:dyDescent="0.2">
      <c r="B297" s="69" t="s">
        <v>224</v>
      </c>
      <c r="C297" s="70" t="s">
        <v>225</v>
      </c>
    </row>
    <row r="298" spans="2:31" s="24" customFormat="1" ht="14.25" x14ac:dyDescent="0.25">
      <c r="B298" s="312" t="s">
        <v>1704</v>
      </c>
      <c r="C298" s="312"/>
      <c r="D298" s="312"/>
      <c r="E298" s="312"/>
      <c r="F298" s="312"/>
      <c r="G298" s="312"/>
      <c r="H298" s="312"/>
      <c r="I298" s="312"/>
      <c r="J298" s="312"/>
      <c r="K298" s="312"/>
      <c r="L298" s="312"/>
      <c r="M298" s="312"/>
      <c r="N298" s="312"/>
      <c r="O298" s="312"/>
      <c r="P298" s="312"/>
    </row>
    <row r="299" spans="2:31" s="7" customFormat="1" ht="15" customHeight="1" x14ac:dyDescent="0.25">
      <c r="B299" s="62" t="s">
        <v>226</v>
      </c>
      <c r="C299" s="63" t="s">
        <v>227</v>
      </c>
    </row>
    <row r="300" spans="2:31" s="24" customFormat="1" ht="26.25" customHeight="1" x14ac:dyDescent="0.25">
      <c r="B300" s="312" t="s">
        <v>1706</v>
      </c>
      <c r="C300" s="312"/>
      <c r="D300" s="312"/>
      <c r="E300" s="312"/>
      <c r="F300" s="312"/>
      <c r="G300" s="312"/>
      <c r="H300" s="312"/>
      <c r="I300" s="312"/>
      <c r="J300" s="312"/>
      <c r="K300" s="312"/>
      <c r="L300" s="312"/>
      <c r="M300" s="312"/>
      <c r="N300" s="312"/>
      <c r="O300" s="312"/>
      <c r="P300" s="312"/>
      <c r="Q300" s="7"/>
    </row>
    <row r="301" spans="2:31" s="7" customFormat="1" ht="14.25" customHeight="1" x14ac:dyDescent="0.25">
      <c r="B301" s="62" t="s">
        <v>228</v>
      </c>
      <c r="C301" s="63" t="s">
        <v>229</v>
      </c>
    </row>
    <row r="302" spans="2:31" s="7" customFormat="1" ht="91.5" customHeight="1" x14ac:dyDescent="0.25">
      <c r="B302" s="267" t="s">
        <v>1707</v>
      </c>
      <c r="C302" s="271"/>
      <c r="D302" s="271"/>
      <c r="E302" s="271"/>
      <c r="F302" s="271"/>
      <c r="G302" s="271"/>
      <c r="H302" s="271"/>
      <c r="I302" s="271"/>
      <c r="J302" s="271"/>
      <c r="K302" s="271"/>
      <c r="L302" s="271"/>
      <c r="M302" s="271"/>
      <c r="N302" s="271"/>
      <c r="O302" s="271"/>
      <c r="P302" s="271"/>
    </row>
    <row r="303" spans="2:31" s="30" customFormat="1" ht="14.25" customHeight="1" x14ac:dyDescent="0.25">
      <c r="B303" s="69" t="s">
        <v>230</v>
      </c>
      <c r="C303" s="70" t="s">
        <v>231</v>
      </c>
    </row>
    <row r="304" spans="2:31" s="24" customFormat="1" ht="57.75" customHeight="1" x14ac:dyDescent="0.25">
      <c r="C304" s="272" t="s">
        <v>1708</v>
      </c>
      <c r="D304" s="272"/>
      <c r="E304" s="272"/>
      <c r="F304" s="272"/>
      <c r="G304" s="272"/>
      <c r="H304" s="272"/>
      <c r="I304" s="272"/>
      <c r="J304" s="272"/>
      <c r="K304" s="272"/>
      <c r="L304" s="272"/>
      <c r="M304" s="272"/>
      <c r="N304" s="272"/>
      <c r="O304" s="272"/>
      <c r="P304" s="272"/>
    </row>
    <row r="305" spans="2:16" s="7" customFormat="1" ht="13.5" customHeight="1" x14ac:dyDescent="0.25">
      <c r="B305" s="69" t="s">
        <v>232</v>
      </c>
      <c r="C305" s="63" t="s">
        <v>233</v>
      </c>
    </row>
    <row r="306" spans="2:16" s="24" customFormat="1" ht="45.75" customHeight="1" x14ac:dyDescent="0.25">
      <c r="B306" s="267" t="s">
        <v>1709</v>
      </c>
      <c r="C306" s="267"/>
      <c r="D306" s="267"/>
      <c r="E306" s="267"/>
      <c r="F306" s="267"/>
      <c r="G306" s="267"/>
      <c r="H306" s="267"/>
      <c r="I306" s="267"/>
      <c r="J306" s="267"/>
      <c r="K306" s="267"/>
      <c r="L306" s="267"/>
      <c r="M306" s="267"/>
      <c r="N306" s="267"/>
      <c r="O306" s="267"/>
      <c r="P306" s="267"/>
    </row>
    <row r="307" spans="2:16" s="7" customFormat="1" ht="15.75" customHeight="1" x14ac:dyDescent="0.25">
      <c r="B307" s="69" t="s">
        <v>234</v>
      </c>
      <c r="C307" s="51" t="s">
        <v>235</v>
      </c>
    </row>
    <row r="308" spans="2:16" s="24" customFormat="1" ht="34.5" customHeight="1" x14ac:dyDescent="0.25">
      <c r="B308" s="267" t="s">
        <v>1710</v>
      </c>
      <c r="C308" s="267"/>
      <c r="D308" s="267"/>
      <c r="E308" s="267"/>
      <c r="F308" s="267"/>
      <c r="G308" s="267"/>
      <c r="H308" s="267"/>
      <c r="I308" s="267"/>
      <c r="J308" s="267"/>
      <c r="K308" s="267"/>
      <c r="L308" s="267"/>
      <c r="M308" s="267"/>
      <c r="N308" s="267"/>
      <c r="O308" s="267"/>
      <c r="P308" s="267"/>
    </row>
    <row r="309" spans="2:16" s="7" customFormat="1" ht="14.25" customHeight="1" x14ac:dyDescent="0.25">
      <c r="B309" s="69" t="s">
        <v>236</v>
      </c>
      <c r="C309" s="63" t="s">
        <v>237</v>
      </c>
    </row>
    <row r="310" spans="2:16" s="24" customFormat="1" ht="25.5" customHeight="1" x14ac:dyDescent="0.25">
      <c r="B310" s="270" t="s">
        <v>238</v>
      </c>
      <c r="C310" s="270"/>
      <c r="D310" s="270"/>
      <c r="E310" s="270"/>
      <c r="F310" s="270"/>
      <c r="G310" s="270"/>
      <c r="H310" s="270"/>
      <c r="I310" s="270"/>
      <c r="J310" s="270"/>
      <c r="K310" s="270"/>
      <c r="L310" s="270"/>
      <c r="M310" s="270"/>
      <c r="N310" s="270"/>
      <c r="O310" s="270"/>
      <c r="P310" s="270"/>
    </row>
    <row r="311" spans="2:16" s="24" customFormat="1" ht="27" customHeight="1" x14ac:dyDescent="0.25">
      <c r="B311" s="88"/>
      <c r="C311" s="88"/>
      <c r="D311" s="88"/>
      <c r="E311" s="88"/>
      <c r="F311" s="88"/>
      <c r="G311" s="88"/>
      <c r="H311" s="88"/>
      <c r="I311" s="88"/>
      <c r="J311" s="88"/>
      <c r="K311" s="88"/>
      <c r="L311" s="88"/>
      <c r="M311" s="88"/>
      <c r="N311" s="88"/>
      <c r="O311" s="88"/>
      <c r="P311" s="88"/>
    </row>
    <row r="312" spans="2:16" s="24" customFormat="1" ht="37.5" customHeight="1" x14ac:dyDescent="0.25">
      <c r="B312" s="88"/>
      <c r="C312" s="88"/>
      <c r="D312" s="88"/>
      <c r="E312" s="88"/>
      <c r="F312" s="88"/>
      <c r="G312" s="88"/>
      <c r="H312" s="88"/>
      <c r="I312" s="88"/>
      <c r="J312" s="88"/>
      <c r="K312" s="88"/>
      <c r="L312" s="88"/>
      <c r="M312" s="88"/>
      <c r="N312" s="88"/>
      <c r="O312" s="88"/>
      <c r="P312" s="88"/>
    </row>
    <row r="313" spans="2:16" s="71" customFormat="1" ht="81.75" customHeight="1" x14ac:dyDescent="0.25"/>
    <row r="314" spans="2:16" s="71" customFormat="1" ht="12" customHeight="1" x14ac:dyDescent="0.25"/>
    <row r="315" spans="2:16" s="71" customFormat="1" ht="12" customHeight="1" x14ac:dyDescent="0.25"/>
    <row r="316" spans="2:16" s="71" customFormat="1" ht="12" customHeight="1" x14ac:dyDescent="0.25"/>
    <row r="317" spans="2:16" s="71" customFormat="1" ht="12" customHeight="1" x14ac:dyDescent="0.25"/>
    <row r="318" spans="2:16" s="71" customFormat="1" ht="12" customHeight="1" x14ac:dyDescent="0.25"/>
    <row r="319" spans="2:16" s="71" customFormat="1" ht="12" customHeight="1" x14ac:dyDescent="0.25"/>
    <row r="320" spans="2:16" s="71" customFormat="1" ht="12" customHeight="1" x14ac:dyDescent="0.25"/>
    <row r="321" spans="3:16" s="71" customFormat="1" ht="12" customHeight="1" x14ac:dyDescent="0.25"/>
    <row r="322" spans="3:16" ht="12" customHeight="1" x14ac:dyDescent="0.25">
      <c r="C322" s="71"/>
      <c r="D322" s="71"/>
      <c r="E322" s="71"/>
      <c r="F322" s="71"/>
      <c r="G322" s="71"/>
      <c r="H322" s="71"/>
      <c r="I322" s="71"/>
      <c r="J322" s="71"/>
      <c r="K322" s="71"/>
      <c r="L322" s="71"/>
      <c r="M322" s="71"/>
      <c r="N322" s="71"/>
      <c r="O322" s="71"/>
      <c r="P322" s="71"/>
    </row>
    <row r="323" spans="3:16" ht="12" customHeight="1" x14ac:dyDescent="0.25">
      <c r="C323" s="71"/>
      <c r="D323" s="71"/>
      <c r="E323" s="71"/>
      <c r="F323" s="71"/>
      <c r="G323" s="71"/>
      <c r="H323" s="71"/>
      <c r="I323" s="71"/>
      <c r="J323" s="71"/>
      <c r="K323" s="71"/>
      <c r="L323" s="71"/>
      <c r="M323" s="71"/>
      <c r="N323" s="71"/>
      <c r="O323" s="71"/>
      <c r="P323" s="71"/>
    </row>
  </sheetData>
  <mergeCells count="440">
    <mergeCell ref="B300:P300"/>
    <mergeCell ref="D64:E64"/>
    <mergeCell ref="F64:K64"/>
    <mergeCell ref="L64:M64"/>
    <mergeCell ref="N64:O64"/>
    <mergeCell ref="D65:E65"/>
    <mergeCell ref="F65:K65"/>
    <mergeCell ref="L65:M65"/>
    <mergeCell ref="N65:O65"/>
    <mergeCell ref="B298:P298"/>
    <mergeCell ref="A1:P2"/>
    <mergeCell ref="A4:P7"/>
    <mergeCell ref="A8:A10"/>
    <mergeCell ref="A11:P11"/>
    <mergeCell ref="D17:I17"/>
    <mergeCell ref="J17:L17"/>
    <mergeCell ref="M17:O17"/>
    <mergeCell ref="D61:E61"/>
    <mergeCell ref="F61:K61"/>
    <mergeCell ref="L61:M61"/>
    <mergeCell ref="N61:O61"/>
    <mergeCell ref="D20:I20"/>
    <mergeCell ref="J20:L20"/>
    <mergeCell ref="M20:O20"/>
    <mergeCell ref="D21:I21"/>
    <mergeCell ref="J21:L21"/>
    <mergeCell ref="M21:O21"/>
    <mergeCell ref="D18:I18"/>
    <mergeCell ref="J18:L18"/>
    <mergeCell ref="M18:O18"/>
    <mergeCell ref="D19:I19"/>
    <mergeCell ref="J19:L19"/>
    <mergeCell ref="M19:O19"/>
    <mergeCell ref="F31:J31"/>
    <mergeCell ref="K31:M31"/>
    <mergeCell ref="F32:J32"/>
    <mergeCell ref="K32:M32"/>
    <mergeCell ref="F33:J33"/>
    <mergeCell ref="K33:M33"/>
    <mergeCell ref="D22:I22"/>
    <mergeCell ref="J22:L22"/>
    <mergeCell ref="M22:O22"/>
    <mergeCell ref="C24:P24"/>
    <mergeCell ref="C26:P27"/>
    <mergeCell ref="C29:P29"/>
    <mergeCell ref="C40:I40"/>
    <mergeCell ref="J40:L40"/>
    <mergeCell ref="M40:O40"/>
    <mergeCell ref="C41:I41"/>
    <mergeCell ref="J41:L41"/>
    <mergeCell ref="M41:O41"/>
    <mergeCell ref="F34:J34"/>
    <mergeCell ref="K34:M34"/>
    <mergeCell ref="C37:P38"/>
    <mergeCell ref="C39:I39"/>
    <mergeCell ref="J39:L39"/>
    <mergeCell ref="M39:O39"/>
    <mergeCell ref="C45:P45"/>
    <mergeCell ref="C47:P47"/>
    <mergeCell ref="C49:P50"/>
    <mergeCell ref="C52:P53"/>
    <mergeCell ref="L54:M54"/>
    <mergeCell ref="N54:O54"/>
    <mergeCell ref="C42:I42"/>
    <mergeCell ref="J42:L42"/>
    <mergeCell ref="M42:O42"/>
    <mergeCell ref="C43:I43"/>
    <mergeCell ref="J43:L43"/>
    <mergeCell ref="M43:O43"/>
    <mergeCell ref="D57:E57"/>
    <mergeCell ref="F57:K57"/>
    <mergeCell ref="L57:M57"/>
    <mergeCell ref="N57:O57"/>
    <mergeCell ref="D58:E58"/>
    <mergeCell ref="F58:K58"/>
    <mergeCell ref="L58:M58"/>
    <mergeCell ref="N58:O58"/>
    <mergeCell ref="D55:E55"/>
    <mergeCell ref="F55:K55"/>
    <mergeCell ref="L55:M55"/>
    <mergeCell ref="N55:O55"/>
    <mergeCell ref="D56:E56"/>
    <mergeCell ref="F56:K56"/>
    <mergeCell ref="L56:M56"/>
    <mergeCell ref="N56:O56"/>
    <mergeCell ref="D66:E66"/>
    <mergeCell ref="F66:K66"/>
    <mergeCell ref="L66:M66"/>
    <mergeCell ref="N66:O66"/>
    <mergeCell ref="C67:P67"/>
    <mergeCell ref="C70:K70"/>
    <mergeCell ref="L70:N70"/>
    <mergeCell ref="O70:P70"/>
    <mergeCell ref="D59:E59"/>
    <mergeCell ref="F59:K59"/>
    <mergeCell ref="L59:M59"/>
    <mergeCell ref="N59:O59"/>
    <mergeCell ref="D60:E60"/>
    <mergeCell ref="F60:K60"/>
    <mergeCell ref="L60:M60"/>
    <mergeCell ref="N60:O60"/>
    <mergeCell ref="D62:E62"/>
    <mergeCell ref="F62:K62"/>
    <mergeCell ref="L62:M62"/>
    <mergeCell ref="N62:O62"/>
    <mergeCell ref="D63:E63"/>
    <mergeCell ref="F63:K63"/>
    <mergeCell ref="L63:M63"/>
    <mergeCell ref="N63:O63"/>
    <mergeCell ref="C73:K73"/>
    <mergeCell ref="L73:N73"/>
    <mergeCell ref="O73:P73"/>
    <mergeCell ref="C74:K74"/>
    <mergeCell ref="L74:N74"/>
    <mergeCell ref="O74:P74"/>
    <mergeCell ref="C71:K71"/>
    <mergeCell ref="L71:N71"/>
    <mergeCell ref="O71:P71"/>
    <mergeCell ref="C72:K72"/>
    <mergeCell ref="L72:N72"/>
    <mergeCell ref="O72:P72"/>
    <mergeCell ref="C77:K77"/>
    <mergeCell ref="L77:N77"/>
    <mergeCell ref="O77:P77"/>
    <mergeCell ref="C78:K78"/>
    <mergeCell ref="L78:N78"/>
    <mergeCell ref="O78:P78"/>
    <mergeCell ref="C75:K75"/>
    <mergeCell ref="L75:N75"/>
    <mergeCell ref="O75:P75"/>
    <mergeCell ref="C76:K76"/>
    <mergeCell ref="L76:N76"/>
    <mergeCell ref="O76:P76"/>
    <mergeCell ref="B83:I83"/>
    <mergeCell ref="J83:L83"/>
    <mergeCell ref="M83:O83"/>
    <mergeCell ref="B85:I85"/>
    <mergeCell ref="J85:L85"/>
    <mergeCell ref="M85:O85"/>
    <mergeCell ref="L79:N79"/>
    <mergeCell ref="B81:I81"/>
    <mergeCell ref="J81:L81"/>
    <mergeCell ref="M81:O81"/>
    <mergeCell ref="B82:I82"/>
    <mergeCell ref="J82:L82"/>
    <mergeCell ref="M82:O82"/>
    <mergeCell ref="B88:I88"/>
    <mergeCell ref="J88:L88"/>
    <mergeCell ref="M88:O88"/>
    <mergeCell ref="J89:L89"/>
    <mergeCell ref="M89:O89"/>
    <mergeCell ref="B90:I90"/>
    <mergeCell ref="J90:L90"/>
    <mergeCell ref="M90:O90"/>
    <mergeCell ref="B86:I86"/>
    <mergeCell ref="J86:L86"/>
    <mergeCell ref="M86:O86"/>
    <mergeCell ref="B87:I87"/>
    <mergeCell ref="J87:L87"/>
    <mergeCell ref="M87:O87"/>
    <mergeCell ref="B93:I93"/>
    <mergeCell ref="J93:L93"/>
    <mergeCell ref="M93:O93"/>
    <mergeCell ref="B94:I94"/>
    <mergeCell ref="J94:L94"/>
    <mergeCell ref="M94:O94"/>
    <mergeCell ref="B91:I91"/>
    <mergeCell ref="J91:L91"/>
    <mergeCell ref="M91:O91"/>
    <mergeCell ref="B92:I92"/>
    <mergeCell ref="J92:L92"/>
    <mergeCell ref="M92:O92"/>
    <mergeCell ref="E104:H104"/>
    <mergeCell ref="I104:K104"/>
    <mergeCell ref="L104:N104"/>
    <mergeCell ref="E105:H105"/>
    <mergeCell ref="I105:K105"/>
    <mergeCell ref="L105:N105"/>
    <mergeCell ref="C97:P97"/>
    <mergeCell ref="C98:G98"/>
    <mergeCell ref="D100:I100"/>
    <mergeCell ref="J100:L100"/>
    <mergeCell ref="M100:O100"/>
    <mergeCell ref="D101:I101"/>
    <mergeCell ref="J101:L101"/>
    <mergeCell ref="M101:O101"/>
    <mergeCell ref="D111:L111"/>
    <mergeCell ref="M111:O111"/>
    <mergeCell ref="D112:L112"/>
    <mergeCell ref="M112:O112"/>
    <mergeCell ref="D113:L113"/>
    <mergeCell ref="M113:O113"/>
    <mergeCell ref="E106:H106"/>
    <mergeCell ref="I106:K106"/>
    <mergeCell ref="L106:N106"/>
    <mergeCell ref="E107:H107"/>
    <mergeCell ref="I107:K107"/>
    <mergeCell ref="L107:N107"/>
    <mergeCell ref="D117:L117"/>
    <mergeCell ref="M117:O117"/>
    <mergeCell ref="D118:L118"/>
    <mergeCell ref="M118:O118"/>
    <mergeCell ref="D122:L122"/>
    <mergeCell ref="M122:O122"/>
    <mergeCell ref="D114:L114"/>
    <mergeCell ref="M114:O114"/>
    <mergeCell ref="D115:L115"/>
    <mergeCell ref="M115:O115"/>
    <mergeCell ref="D116:L116"/>
    <mergeCell ref="M116:O116"/>
    <mergeCell ref="D130:L130"/>
    <mergeCell ref="M130:O130"/>
    <mergeCell ref="D131:L131"/>
    <mergeCell ref="M131:O131"/>
    <mergeCell ref="D132:L132"/>
    <mergeCell ref="M132:O132"/>
    <mergeCell ref="D123:L123"/>
    <mergeCell ref="M123:O123"/>
    <mergeCell ref="D124:L124"/>
    <mergeCell ref="M124:O124"/>
    <mergeCell ref="C125:O125"/>
    <mergeCell ref="C129:P129"/>
    <mergeCell ref="D136:L136"/>
    <mergeCell ref="M136:O136"/>
    <mergeCell ref="D137:L137"/>
    <mergeCell ref="M137:O137"/>
    <mergeCell ref="D138:L138"/>
    <mergeCell ref="M138:O138"/>
    <mergeCell ref="D133:L133"/>
    <mergeCell ref="M133:O133"/>
    <mergeCell ref="D134:L134"/>
    <mergeCell ref="M134:O134"/>
    <mergeCell ref="D135:L135"/>
    <mergeCell ref="M135:O135"/>
    <mergeCell ref="E146:K146"/>
    <mergeCell ref="L146:N146"/>
    <mergeCell ref="E147:K147"/>
    <mergeCell ref="L147:N147"/>
    <mergeCell ref="E148:K148"/>
    <mergeCell ref="L148:N148"/>
    <mergeCell ref="D139:L139"/>
    <mergeCell ref="M139:O139"/>
    <mergeCell ref="C142:P142"/>
    <mergeCell ref="E144:K144"/>
    <mergeCell ref="L144:N144"/>
    <mergeCell ref="E145:K145"/>
    <mergeCell ref="L145:N145"/>
    <mergeCell ref="C154:J154"/>
    <mergeCell ref="K154:M154"/>
    <mergeCell ref="N154:O154"/>
    <mergeCell ref="C155:J155"/>
    <mergeCell ref="K155:M155"/>
    <mergeCell ref="N155:O155"/>
    <mergeCell ref="C152:J152"/>
    <mergeCell ref="K152:M152"/>
    <mergeCell ref="N152:O152"/>
    <mergeCell ref="C153:J153"/>
    <mergeCell ref="K153:M153"/>
    <mergeCell ref="N153:O153"/>
    <mergeCell ref="D164:H164"/>
    <mergeCell ref="I164:K164"/>
    <mergeCell ref="L164:N164"/>
    <mergeCell ref="D165:H165"/>
    <mergeCell ref="I165:K165"/>
    <mergeCell ref="L165:N165"/>
    <mergeCell ref="C158:P158"/>
    <mergeCell ref="C159:P159"/>
    <mergeCell ref="B162:P162"/>
    <mergeCell ref="D163:H163"/>
    <mergeCell ref="I163:K163"/>
    <mergeCell ref="L163:N163"/>
    <mergeCell ref="D168:H168"/>
    <mergeCell ref="I168:K168"/>
    <mergeCell ref="L168:N168"/>
    <mergeCell ref="D169:H169"/>
    <mergeCell ref="I169:K169"/>
    <mergeCell ref="L169:N169"/>
    <mergeCell ref="D166:H166"/>
    <mergeCell ref="I166:K166"/>
    <mergeCell ref="L166:N166"/>
    <mergeCell ref="D167:H167"/>
    <mergeCell ref="I167:K167"/>
    <mergeCell ref="L167:N167"/>
    <mergeCell ref="E174:H174"/>
    <mergeCell ref="I174:K174"/>
    <mergeCell ref="L174:N174"/>
    <mergeCell ref="E175:H175"/>
    <mergeCell ref="I175:K175"/>
    <mergeCell ref="L175:N175"/>
    <mergeCell ref="D170:H170"/>
    <mergeCell ref="I170:K170"/>
    <mergeCell ref="L170:N170"/>
    <mergeCell ref="C172:P172"/>
    <mergeCell ref="E173:H173"/>
    <mergeCell ref="I173:K173"/>
    <mergeCell ref="L173:N173"/>
    <mergeCell ref="E178:H178"/>
    <mergeCell ref="I178:K178"/>
    <mergeCell ref="L178:N178"/>
    <mergeCell ref="E179:H180"/>
    <mergeCell ref="I179:K180"/>
    <mergeCell ref="L179:N180"/>
    <mergeCell ref="E176:H176"/>
    <mergeCell ref="I176:K176"/>
    <mergeCell ref="L176:N176"/>
    <mergeCell ref="E177:H177"/>
    <mergeCell ref="I177:K177"/>
    <mergeCell ref="L177:N177"/>
    <mergeCell ref="E184:H184"/>
    <mergeCell ref="I184:K184"/>
    <mergeCell ref="L184:N184"/>
    <mergeCell ref="E185:H185"/>
    <mergeCell ref="I185:K185"/>
    <mergeCell ref="L185:N185"/>
    <mergeCell ref="E181:H182"/>
    <mergeCell ref="I181:K182"/>
    <mergeCell ref="L181:N182"/>
    <mergeCell ref="E183:H183"/>
    <mergeCell ref="I183:K183"/>
    <mergeCell ref="L183:N183"/>
    <mergeCell ref="D193:J193"/>
    <mergeCell ref="K193:M193"/>
    <mergeCell ref="D194:J194"/>
    <mergeCell ref="K194:M194"/>
    <mergeCell ref="D195:J195"/>
    <mergeCell ref="K195:M195"/>
    <mergeCell ref="C186:P186"/>
    <mergeCell ref="B187:P188"/>
    <mergeCell ref="D190:M190"/>
    <mergeCell ref="D191:J191"/>
    <mergeCell ref="K191:M191"/>
    <mergeCell ref="D192:J192"/>
    <mergeCell ref="K192:M192"/>
    <mergeCell ref="D201:J201"/>
    <mergeCell ref="K201:M201"/>
    <mergeCell ref="D202:J202"/>
    <mergeCell ref="K202:M202"/>
    <mergeCell ref="D204:J204"/>
    <mergeCell ref="K204:M204"/>
    <mergeCell ref="B196:P197"/>
    <mergeCell ref="D198:M198"/>
    <mergeCell ref="D199:J199"/>
    <mergeCell ref="K199:M199"/>
    <mergeCell ref="D200:J200"/>
    <mergeCell ref="K200:M200"/>
    <mergeCell ref="D209:J209"/>
    <mergeCell ref="K209:M209"/>
    <mergeCell ref="D210:J210"/>
    <mergeCell ref="K210:M210"/>
    <mergeCell ref="D211:J211"/>
    <mergeCell ref="K211:M211"/>
    <mergeCell ref="D206:J206"/>
    <mergeCell ref="K206:M206"/>
    <mergeCell ref="D207:J207"/>
    <mergeCell ref="K207:M207"/>
    <mergeCell ref="D208:J208"/>
    <mergeCell ref="K208:M208"/>
    <mergeCell ref="E222:K222"/>
    <mergeCell ref="L222:N222"/>
    <mergeCell ref="E223:K223"/>
    <mergeCell ref="L223:N223"/>
    <mergeCell ref="E224:K224"/>
    <mergeCell ref="L224:N224"/>
    <mergeCell ref="D212:J212"/>
    <mergeCell ref="K212:M212"/>
    <mergeCell ref="B213:P214"/>
    <mergeCell ref="A216:P216"/>
    <mergeCell ref="B217:P218"/>
    <mergeCell ref="E221:K221"/>
    <mergeCell ref="L221:N221"/>
    <mergeCell ref="E228:K228"/>
    <mergeCell ref="L228:N228"/>
    <mergeCell ref="E230:K230"/>
    <mergeCell ref="L230:N230"/>
    <mergeCell ref="E231:K231"/>
    <mergeCell ref="L231:N231"/>
    <mergeCell ref="E225:K225"/>
    <mergeCell ref="L225:N225"/>
    <mergeCell ref="E226:K226"/>
    <mergeCell ref="L226:N226"/>
    <mergeCell ref="E227:K227"/>
    <mergeCell ref="L227:N227"/>
    <mergeCell ref="B238:P238"/>
    <mergeCell ref="B240:P240"/>
    <mergeCell ref="B242:P242"/>
    <mergeCell ref="C243:G243"/>
    <mergeCell ref="D247:P247"/>
    <mergeCell ref="D248:P248"/>
    <mergeCell ref="E232:K232"/>
    <mergeCell ref="L232:N232"/>
    <mergeCell ref="E233:K233"/>
    <mergeCell ref="L233:N233"/>
    <mergeCell ref="B235:P235"/>
    <mergeCell ref="A236:P236"/>
    <mergeCell ref="C267:P267"/>
    <mergeCell ref="D274:P275"/>
    <mergeCell ref="C285:P285"/>
    <mergeCell ref="D289:I289"/>
    <mergeCell ref="J289:L289"/>
    <mergeCell ref="M289:O289"/>
    <mergeCell ref="D249:P249"/>
    <mergeCell ref="D250:K250"/>
    <mergeCell ref="B252:P252"/>
    <mergeCell ref="D254:P254"/>
    <mergeCell ref="D258:P259"/>
    <mergeCell ref="D262:P263"/>
    <mergeCell ref="J292:L292"/>
    <mergeCell ref="M292:O292"/>
    <mergeCell ref="D293:I293"/>
    <mergeCell ref="J293:L293"/>
    <mergeCell ref="M293:O293"/>
    <mergeCell ref="S289:AE289"/>
    <mergeCell ref="D290:I290"/>
    <mergeCell ref="J290:L290"/>
    <mergeCell ref="M290:O290"/>
    <mergeCell ref="D291:I291"/>
    <mergeCell ref="J291:L291"/>
    <mergeCell ref="M291:O291"/>
    <mergeCell ref="K205:M205"/>
    <mergeCell ref="C304:P304"/>
    <mergeCell ref="B306:P306"/>
    <mergeCell ref="B308:P308"/>
    <mergeCell ref="B310:P310"/>
    <mergeCell ref="B84:I84"/>
    <mergeCell ref="J84:L84"/>
    <mergeCell ref="M84:O84"/>
    <mergeCell ref="D203:J203"/>
    <mergeCell ref="K203:M203"/>
    <mergeCell ref="D205:J205"/>
    <mergeCell ref="D296:I296"/>
    <mergeCell ref="J296:L296"/>
    <mergeCell ref="M296:O296"/>
    <mergeCell ref="B302:P302"/>
    <mergeCell ref="D294:I294"/>
    <mergeCell ref="J294:L294"/>
    <mergeCell ref="M294:O294"/>
    <mergeCell ref="D295:I295"/>
    <mergeCell ref="J295:L295"/>
    <mergeCell ref="M295:O295"/>
    <mergeCell ref="D292:I292"/>
  </mergeCells>
  <printOptions horizontalCentered="1" verticalCentered="1"/>
  <pageMargins left="0.19685039370078741" right="0.19685039370078741" top="0.59055118110236227" bottom="0.59055118110236227" header="0.31496062992125984" footer="0.31496062992125984"/>
  <pageSetup scale="75" orientation="portrait" horizontalDpi="300" verticalDpi="300" r:id="rId1"/>
  <headerFooter>
    <oddFooter xml:space="preserve">&amp;L&amp;"Arial,Normal"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01"/>
  <sheetViews>
    <sheetView topLeftCell="A857" zoomScale="150" zoomScaleNormal="150" workbookViewId="0">
      <selection activeCell="AH870" sqref="AH870:AL870"/>
    </sheetView>
  </sheetViews>
  <sheetFormatPr baseColWidth="10" defaultColWidth="8" defaultRowHeight="10.5" x14ac:dyDescent="0.15"/>
  <cols>
    <col min="1" max="4" width="1.28515625" style="75" customWidth="1"/>
    <col min="5" max="5" width="5.42578125" style="75" customWidth="1"/>
    <col min="6" max="6" width="1.28515625" style="75" customWidth="1"/>
    <col min="7" max="7" width="1.85546875" style="75" customWidth="1"/>
    <col min="8" max="8" width="5.28515625" style="75" customWidth="1"/>
    <col min="9" max="9" width="0.85546875" style="75" customWidth="1"/>
    <col min="10" max="10" width="2.7109375" style="75" customWidth="1"/>
    <col min="11" max="11" width="5.42578125" style="75" customWidth="1"/>
    <col min="12" max="12" width="20.85546875" style="75" customWidth="1"/>
    <col min="13" max="13" width="0.7109375" style="75" customWidth="1"/>
    <col min="14" max="15" width="1.28515625" style="75" customWidth="1"/>
    <col min="16" max="16" width="9.42578125" style="75" customWidth="1"/>
    <col min="17" max="17" width="1.28515625" style="75" customWidth="1"/>
    <col min="18" max="18" width="8.140625" style="75" customWidth="1"/>
    <col min="19" max="19" width="2.7109375" style="75" customWidth="1"/>
    <col min="20" max="22" width="1.28515625" style="75" customWidth="1"/>
    <col min="23" max="23" width="8.140625" style="75" customWidth="1"/>
    <col min="24" max="24" width="1.28515625" style="75" customWidth="1"/>
    <col min="25" max="25" width="6.7109375" style="75" customWidth="1"/>
    <col min="26" max="26" width="2.7109375" style="75" customWidth="1"/>
    <col min="27" max="30" width="1.28515625" style="75" customWidth="1"/>
    <col min="31" max="31" width="5.42578125" style="75" customWidth="1"/>
    <col min="32" max="34" width="1.28515625" style="75" customWidth="1"/>
    <col min="35" max="35" width="5.42578125" style="75" customWidth="1"/>
    <col min="36" max="36" width="2.7109375" style="75" customWidth="1"/>
    <col min="37" max="38" width="1.28515625" style="75" customWidth="1"/>
    <col min="39" max="39" width="1" style="75" customWidth="1"/>
    <col min="40" max="16384" width="8" style="75"/>
  </cols>
  <sheetData>
    <row r="1" spans="1:39" ht="18" customHeight="1" x14ac:dyDescent="0.15">
      <c r="D1" s="305" t="s">
        <v>239</v>
      </c>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row>
    <row r="2" spans="1:39" ht="9.6" customHeight="1" x14ac:dyDescent="0.15">
      <c r="A2" s="306"/>
      <c r="B2" s="306"/>
      <c r="C2" s="306"/>
      <c r="D2" s="306"/>
      <c r="E2" s="306"/>
      <c r="F2" s="306"/>
      <c r="G2" s="306"/>
      <c r="H2" s="306"/>
      <c r="I2" s="306"/>
      <c r="J2" s="306"/>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row>
    <row r="3" spans="1:39" ht="13.35" customHeight="1" x14ac:dyDescent="0.15">
      <c r="A3" s="306"/>
      <c r="B3" s="306"/>
      <c r="C3" s="306"/>
      <c r="D3" s="306"/>
      <c r="E3" s="306"/>
      <c r="F3" s="306"/>
      <c r="G3" s="306"/>
      <c r="H3" s="306"/>
      <c r="I3" s="306"/>
      <c r="J3" s="306"/>
      <c r="K3" s="307" t="s">
        <v>240</v>
      </c>
      <c r="L3" s="307"/>
      <c r="M3" s="307"/>
      <c r="N3" s="307"/>
      <c r="O3" s="307"/>
      <c r="P3" s="307"/>
      <c r="Q3" s="307"/>
      <c r="R3" s="307"/>
      <c r="S3" s="307"/>
      <c r="T3" s="307"/>
      <c r="U3" s="307"/>
      <c r="V3" s="307"/>
      <c r="W3" s="307"/>
      <c r="X3" s="307"/>
      <c r="Y3" s="307"/>
      <c r="Z3" s="307"/>
      <c r="AA3" s="307"/>
      <c r="AB3" s="307"/>
      <c r="AC3" s="307"/>
      <c r="AD3" s="307"/>
      <c r="AE3" s="307"/>
      <c r="AF3" s="307"/>
      <c r="AG3" s="307"/>
    </row>
    <row r="4" spans="1:39" ht="5.25" customHeight="1" x14ac:dyDescent="0.15">
      <c r="A4" s="306"/>
      <c r="B4" s="306"/>
      <c r="C4" s="306"/>
      <c r="D4" s="306"/>
      <c r="E4" s="306"/>
      <c r="F4" s="306"/>
      <c r="G4" s="306"/>
      <c r="H4" s="306"/>
      <c r="I4" s="306"/>
      <c r="J4" s="306"/>
    </row>
    <row r="5" spans="1:39" ht="7.35" customHeight="1" x14ac:dyDescent="0.15">
      <c r="A5" s="306"/>
      <c r="B5" s="306"/>
      <c r="C5" s="301" t="s">
        <v>278</v>
      </c>
      <c r="D5" s="301"/>
      <c r="E5" s="301"/>
      <c r="F5" s="301"/>
      <c r="G5" s="301"/>
      <c r="H5" s="301"/>
      <c r="I5" s="301"/>
      <c r="J5" s="301"/>
      <c r="K5" s="301"/>
      <c r="Z5" s="303" t="s">
        <v>241</v>
      </c>
      <c r="AA5" s="303"/>
      <c r="AB5" s="303"/>
      <c r="AC5" s="303"/>
      <c r="AD5" s="303"/>
      <c r="AE5" s="303"/>
      <c r="AF5" s="303"/>
      <c r="AG5" s="303"/>
      <c r="AH5" s="303"/>
      <c r="AI5" s="308" t="s">
        <v>279</v>
      </c>
      <c r="AJ5" s="308"/>
      <c r="AK5" s="308"/>
      <c r="AL5" s="308"/>
      <c r="AM5" s="308"/>
    </row>
    <row r="6" spans="1:39" ht="20.25" customHeight="1" x14ac:dyDescent="0.15">
      <c r="A6" s="306"/>
      <c r="B6" s="306"/>
      <c r="C6" s="301"/>
      <c r="D6" s="301"/>
      <c r="E6" s="301"/>
      <c r="F6" s="301"/>
      <c r="G6" s="301"/>
      <c r="H6" s="301"/>
      <c r="I6" s="301"/>
      <c r="J6" s="301"/>
      <c r="K6" s="301"/>
      <c r="L6" s="309" t="s">
        <v>280</v>
      </c>
      <c r="M6" s="309"/>
      <c r="N6" s="309"/>
      <c r="O6" s="309"/>
      <c r="P6" s="309"/>
      <c r="Q6" s="309"/>
      <c r="R6" s="309"/>
      <c r="S6" s="309"/>
      <c r="T6" s="309"/>
      <c r="U6" s="309"/>
      <c r="V6" s="309"/>
      <c r="W6" s="309"/>
      <c r="X6" s="309"/>
      <c r="Y6" s="309"/>
      <c r="Z6" s="303"/>
      <c r="AA6" s="303"/>
      <c r="AB6" s="303"/>
      <c r="AC6" s="303"/>
      <c r="AD6" s="303"/>
      <c r="AE6" s="303"/>
      <c r="AF6" s="303"/>
      <c r="AG6" s="303"/>
      <c r="AH6" s="303"/>
      <c r="AI6" s="308"/>
      <c r="AJ6" s="308"/>
      <c r="AK6" s="308"/>
      <c r="AL6" s="308"/>
      <c r="AM6" s="308"/>
    </row>
    <row r="7" spans="1:39" ht="7.35" customHeight="1" x14ac:dyDescent="0.15">
      <c r="C7" s="301" t="s">
        <v>281</v>
      </c>
      <c r="D7" s="301"/>
      <c r="E7" s="301"/>
      <c r="F7" s="301"/>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3"/>
      <c r="AH7" s="303"/>
      <c r="AI7" s="303" t="s">
        <v>282</v>
      </c>
      <c r="AJ7" s="303"/>
    </row>
    <row r="8" spans="1:39" ht="6.75" customHeight="1" x14ac:dyDescent="0.15">
      <c r="C8" s="301"/>
      <c r="D8" s="301"/>
      <c r="E8" s="301"/>
      <c r="F8" s="301"/>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3"/>
      <c r="AH8" s="303"/>
      <c r="AI8" s="303"/>
      <c r="AJ8" s="303"/>
    </row>
    <row r="9" spans="1:39" ht="11.25" customHeight="1" x14ac:dyDescent="0.15">
      <c r="P9" s="304" t="s">
        <v>283</v>
      </c>
      <c r="Q9" s="304"/>
      <c r="R9" s="304"/>
      <c r="W9" s="304" t="s">
        <v>284</v>
      </c>
      <c r="X9" s="304"/>
      <c r="Y9" s="304"/>
      <c r="Z9" s="304"/>
      <c r="AE9" s="304" t="s">
        <v>285</v>
      </c>
      <c r="AF9" s="304"/>
      <c r="AG9" s="304"/>
      <c r="AH9" s="304"/>
      <c r="AI9" s="304"/>
      <c r="AJ9" s="304"/>
      <c r="AK9" s="304"/>
    </row>
    <row r="10" spans="1:39" ht="8.4499999999999993" customHeight="1" x14ac:dyDescent="0.15">
      <c r="B10" s="300" t="s">
        <v>286</v>
      </c>
      <c r="C10" s="300"/>
      <c r="D10" s="300"/>
      <c r="E10" s="300" t="s">
        <v>287</v>
      </c>
      <c r="F10" s="300"/>
      <c r="G10" s="300"/>
      <c r="J10" s="300" t="s">
        <v>288</v>
      </c>
      <c r="K10" s="300"/>
      <c r="L10" s="300"/>
      <c r="M10" s="300"/>
      <c r="N10" s="300"/>
      <c r="O10" s="300"/>
      <c r="P10" s="76" t="s">
        <v>289</v>
      </c>
      <c r="R10" s="299" t="s">
        <v>290</v>
      </c>
      <c r="S10" s="299"/>
      <c r="V10" s="299" t="s">
        <v>289</v>
      </c>
      <c r="W10" s="299"/>
      <c r="Y10" s="299" t="s">
        <v>290</v>
      </c>
      <c r="Z10" s="299"/>
      <c r="AA10" s="299"/>
      <c r="AD10" s="299" t="s">
        <v>289</v>
      </c>
      <c r="AE10" s="299"/>
      <c r="AF10" s="299"/>
      <c r="AG10" s="299"/>
      <c r="AI10" s="299" t="s">
        <v>290</v>
      </c>
      <c r="AJ10" s="299"/>
      <c r="AK10" s="299"/>
      <c r="AL10" s="299"/>
    </row>
    <row r="11" spans="1:39" ht="9.9499999999999993" customHeight="1" x14ac:dyDescent="0.15">
      <c r="B11" s="296" t="s">
        <v>291</v>
      </c>
      <c r="C11" s="296"/>
      <c r="D11" s="296"/>
      <c r="E11" s="296" t="s">
        <v>292</v>
      </c>
      <c r="F11" s="296"/>
      <c r="G11" s="296"/>
      <c r="H11" s="296"/>
      <c r="J11" s="296" t="s">
        <v>293</v>
      </c>
      <c r="K11" s="296"/>
      <c r="L11" s="296"/>
      <c r="M11" s="296"/>
      <c r="N11" s="294">
        <v>102193913.58</v>
      </c>
      <c r="O11" s="294"/>
      <c r="P11" s="294"/>
      <c r="Q11" s="294">
        <v>0</v>
      </c>
      <c r="R11" s="294"/>
      <c r="S11" s="294"/>
      <c r="T11" s="294">
        <v>76066246.599999994</v>
      </c>
      <c r="U11" s="294"/>
      <c r="V11" s="294"/>
      <c r="W11" s="294"/>
      <c r="X11" s="294">
        <v>67305361.469999999</v>
      </c>
      <c r="Y11" s="294"/>
      <c r="Z11" s="294"/>
      <c r="AA11" s="294"/>
      <c r="AB11" s="294">
        <v>110954798.70999999</v>
      </c>
      <c r="AC11" s="294"/>
      <c r="AD11" s="294"/>
      <c r="AE11" s="294"/>
      <c r="AF11" s="294"/>
      <c r="AG11" s="294"/>
      <c r="AH11" s="294">
        <v>0</v>
      </c>
      <c r="AI11" s="294"/>
      <c r="AJ11" s="294"/>
      <c r="AK11" s="294"/>
      <c r="AL11" s="294"/>
    </row>
    <row r="12" spans="1:39" ht="9.4" customHeight="1" x14ac:dyDescent="0.15">
      <c r="B12" s="296" t="s">
        <v>291</v>
      </c>
      <c r="C12" s="296"/>
      <c r="D12" s="296"/>
      <c r="E12" s="296" t="s">
        <v>294</v>
      </c>
      <c r="F12" s="296"/>
      <c r="G12" s="296"/>
      <c r="H12" s="296"/>
      <c r="J12" s="296" t="s">
        <v>295</v>
      </c>
      <c r="K12" s="296"/>
      <c r="L12" s="296"/>
      <c r="M12" s="296"/>
      <c r="N12" s="294">
        <v>2799272.87</v>
      </c>
      <c r="O12" s="294"/>
      <c r="P12" s="294"/>
      <c r="Q12" s="294">
        <v>0</v>
      </c>
      <c r="R12" s="294"/>
      <c r="S12" s="294"/>
      <c r="T12" s="294">
        <v>72515855.230000004</v>
      </c>
      <c r="U12" s="294"/>
      <c r="V12" s="294"/>
      <c r="W12" s="294"/>
      <c r="X12" s="294">
        <v>67283936.269999996</v>
      </c>
      <c r="Y12" s="294"/>
      <c r="Z12" s="294"/>
      <c r="AA12" s="294"/>
      <c r="AB12" s="294">
        <v>8031191.8300000001</v>
      </c>
      <c r="AC12" s="294"/>
      <c r="AD12" s="294"/>
      <c r="AE12" s="294"/>
      <c r="AF12" s="294"/>
      <c r="AG12" s="294"/>
      <c r="AH12" s="294">
        <v>0</v>
      </c>
      <c r="AI12" s="294"/>
      <c r="AJ12" s="294"/>
      <c r="AK12" s="294"/>
      <c r="AL12" s="294"/>
    </row>
    <row r="13" spans="1:39" ht="9.4" customHeight="1" x14ac:dyDescent="0.15">
      <c r="B13" s="296" t="s">
        <v>291</v>
      </c>
      <c r="C13" s="296"/>
      <c r="D13" s="296"/>
      <c r="E13" s="296" t="s">
        <v>296</v>
      </c>
      <c r="F13" s="296"/>
      <c r="G13" s="296"/>
      <c r="H13" s="296"/>
      <c r="J13" s="296" t="s">
        <v>297</v>
      </c>
      <c r="K13" s="296"/>
      <c r="L13" s="296"/>
      <c r="M13" s="296"/>
      <c r="N13" s="294">
        <v>2799410.26</v>
      </c>
      <c r="O13" s="294"/>
      <c r="P13" s="294"/>
      <c r="Q13" s="294">
        <v>0</v>
      </c>
      <c r="R13" s="294"/>
      <c r="S13" s="294"/>
      <c r="T13" s="294">
        <v>40596528.07</v>
      </c>
      <c r="U13" s="294"/>
      <c r="V13" s="294"/>
      <c r="W13" s="294"/>
      <c r="X13" s="294">
        <v>35358299</v>
      </c>
      <c r="Y13" s="294"/>
      <c r="Z13" s="294"/>
      <c r="AA13" s="294"/>
      <c r="AB13" s="294">
        <v>8037639.3300000001</v>
      </c>
      <c r="AC13" s="294"/>
      <c r="AD13" s="294"/>
      <c r="AE13" s="294"/>
      <c r="AF13" s="294"/>
      <c r="AG13" s="294"/>
      <c r="AH13" s="294">
        <v>0</v>
      </c>
      <c r="AI13" s="294"/>
      <c r="AJ13" s="294"/>
      <c r="AK13" s="294"/>
      <c r="AL13" s="294"/>
    </row>
    <row r="14" spans="1:39" s="78" customFormat="1" ht="9.4" customHeight="1" x14ac:dyDescent="0.15">
      <c r="B14" s="297" t="s">
        <v>291</v>
      </c>
      <c r="C14" s="297"/>
      <c r="D14" s="297"/>
      <c r="E14" s="297" t="s">
        <v>298</v>
      </c>
      <c r="F14" s="297"/>
      <c r="G14" s="297"/>
      <c r="H14" s="297"/>
      <c r="J14" s="297" t="s">
        <v>109</v>
      </c>
      <c r="K14" s="297"/>
      <c r="L14" s="297"/>
      <c r="M14" s="297"/>
      <c r="N14" s="298">
        <v>170342.85</v>
      </c>
      <c r="O14" s="298"/>
      <c r="P14" s="298"/>
      <c r="Q14" s="298">
        <v>0</v>
      </c>
      <c r="R14" s="298"/>
      <c r="S14" s="298"/>
      <c r="T14" s="298">
        <v>6130210.0300000003</v>
      </c>
      <c r="U14" s="298"/>
      <c r="V14" s="298"/>
      <c r="W14" s="298"/>
      <c r="X14" s="298">
        <v>6217937.54</v>
      </c>
      <c r="Y14" s="298"/>
      <c r="Z14" s="298"/>
      <c r="AA14" s="298"/>
      <c r="AB14" s="298">
        <v>82615.34</v>
      </c>
      <c r="AC14" s="298"/>
      <c r="AD14" s="298"/>
      <c r="AE14" s="298"/>
      <c r="AF14" s="298"/>
      <c r="AG14" s="298"/>
      <c r="AH14" s="298">
        <v>0</v>
      </c>
      <c r="AI14" s="298"/>
      <c r="AJ14" s="298"/>
      <c r="AK14" s="298"/>
      <c r="AL14" s="298"/>
    </row>
    <row r="15" spans="1:39" ht="9.4" customHeight="1" x14ac:dyDescent="0.15">
      <c r="B15" s="296" t="s">
        <v>291</v>
      </c>
      <c r="C15" s="296"/>
      <c r="D15" s="296"/>
      <c r="E15" s="296" t="s">
        <v>299</v>
      </c>
      <c r="F15" s="296"/>
      <c r="G15" s="296"/>
      <c r="H15" s="296"/>
      <c r="J15" s="296" t="s">
        <v>300</v>
      </c>
      <c r="K15" s="296"/>
      <c r="L15" s="296"/>
      <c r="M15" s="296"/>
      <c r="N15" s="294">
        <v>18450</v>
      </c>
      <c r="O15" s="294"/>
      <c r="P15" s="294"/>
      <c r="Q15" s="294">
        <v>0</v>
      </c>
      <c r="R15" s="294"/>
      <c r="S15" s="294"/>
      <c r="T15" s="294">
        <v>0</v>
      </c>
      <c r="U15" s="294"/>
      <c r="V15" s="294"/>
      <c r="W15" s="294"/>
      <c r="X15" s="294">
        <v>0</v>
      </c>
      <c r="Y15" s="294"/>
      <c r="Z15" s="294"/>
      <c r="AA15" s="294"/>
      <c r="AB15" s="294">
        <v>18450</v>
      </c>
      <c r="AC15" s="294"/>
      <c r="AD15" s="294"/>
      <c r="AE15" s="294"/>
      <c r="AF15" s="294"/>
      <c r="AG15" s="294"/>
      <c r="AH15" s="294">
        <v>0</v>
      </c>
      <c r="AI15" s="294"/>
      <c r="AJ15" s="294"/>
      <c r="AK15" s="294"/>
      <c r="AL15" s="294"/>
    </row>
    <row r="16" spans="1:39" ht="9.4" customHeight="1" x14ac:dyDescent="0.15">
      <c r="B16" s="296" t="s">
        <v>291</v>
      </c>
      <c r="C16" s="296"/>
      <c r="D16" s="296"/>
      <c r="E16" s="296" t="s">
        <v>301</v>
      </c>
      <c r="F16" s="296"/>
      <c r="G16" s="296"/>
      <c r="H16" s="296"/>
      <c r="J16" s="296" t="s">
        <v>302</v>
      </c>
      <c r="K16" s="296"/>
      <c r="L16" s="296"/>
      <c r="M16" s="296"/>
      <c r="N16" s="294">
        <v>7758</v>
      </c>
      <c r="O16" s="294"/>
      <c r="P16" s="294"/>
      <c r="Q16" s="294">
        <v>0</v>
      </c>
      <c r="R16" s="294"/>
      <c r="S16" s="294"/>
      <c r="T16" s="294">
        <v>0</v>
      </c>
      <c r="U16" s="294"/>
      <c r="V16" s="294"/>
      <c r="W16" s="294"/>
      <c r="X16" s="294">
        <v>0</v>
      </c>
      <c r="Y16" s="294"/>
      <c r="Z16" s="294"/>
      <c r="AA16" s="294"/>
      <c r="AB16" s="294">
        <v>7758</v>
      </c>
      <c r="AC16" s="294"/>
      <c r="AD16" s="294"/>
      <c r="AE16" s="294"/>
      <c r="AF16" s="294"/>
      <c r="AG16" s="294"/>
      <c r="AH16" s="294">
        <v>0</v>
      </c>
      <c r="AI16" s="294"/>
      <c r="AJ16" s="294"/>
      <c r="AK16" s="294"/>
      <c r="AL16" s="294"/>
    </row>
    <row r="17" spans="2:38" ht="9.4" customHeight="1" x14ac:dyDescent="0.15">
      <c r="B17" s="296" t="s">
        <v>291</v>
      </c>
      <c r="C17" s="296"/>
      <c r="D17" s="296"/>
      <c r="E17" s="296" t="s">
        <v>303</v>
      </c>
      <c r="F17" s="296"/>
      <c r="G17" s="296"/>
      <c r="H17" s="296"/>
      <c r="J17" s="296" t="s">
        <v>304</v>
      </c>
      <c r="K17" s="296"/>
      <c r="L17" s="296"/>
      <c r="M17" s="296"/>
      <c r="N17" s="294">
        <v>10692</v>
      </c>
      <c r="O17" s="294"/>
      <c r="P17" s="294"/>
      <c r="Q17" s="294">
        <v>0</v>
      </c>
      <c r="R17" s="294"/>
      <c r="S17" s="294"/>
      <c r="T17" s="294">
        <v>0</v>
      </c>
      <c r="U17" s="294"/>
      <c r="V17" s="294"/>
      <c r="W17" s="294"/>
      <c r="X17" s="294">
        <v>0</v>
      </c>
      <c r="Y17" s="294"/>
      <c r="Z17" s="294"/>
      <c r="AA17" s="294"/>
      <c r="AB17" s="294">
        <v>10692</v>
      </c>
      <c r="AC17" s="294"/>
      <c r="AD17" s="294"/>
      <c r="AE17" s="294"/>
      <c r="AF17" s="294"/>
      <c r="AG17" s="294"/>
      <c r="AH17" s="294">
        <v>0</v>
      </c>
      <c r="AI17" s="294"/>
      <c r="AJ17" s="294"/>
      <c r="AK17" s="294"/>
      <c r="AL17" s="294"/>
    </row>
    <row r="18" spans="2:38" ht="9.4" customHeight="1" x14ac:dyDescent="0.15">
      <c r="B18" s="296" t="s">
        <v>291</v>
      </c>
      <c r="C18" s="296"/>
      <c r="D18" s="296"/>
      <c r="E18" s="296" t="s">
        <v>305</v>
      </c>
      <c r="F18" s="296"/>
      <c r="G18" s="296"/>
      <c r="H18" s="296"/>
      <c r="J18" s="296" t="s">
        <v>306</v>
      </c>
      <c r="K18" s="296"/>
      <c r="L18" s="296"/>
      <c r="M18" s="296"/>
      <c r="N18" s="294">
        <v>1664.55</v>
      </c>
      <c r="O18" s="294"/>
      <c r="P18" s="294"/>
      <c r="Q18" s="294">
        <v>0</v>
      </c>
      <c r="R18" s="294"/>
      <c r="S18" s="294"/>
      <c r="T18" s="294">
        <v>0</v>
      </c>
      <c r="U18" s="294"/>
      <c r="V18" s="294"/>
      <c r="W18" s="294"/>
      <c r="X18" s="294">
        <v>0</v>
      </c>
      <c r="Y18" s="294"/>
      <c r="Z18" s="294"/>
      <c r="AA18" s="294"/>
      <c r="AB18" s="294">
        <v>1664.55</v>
      </c>
      <c r="AC18" s="294"/>
      <c r="AD18" s="294"/>
      <c r="AE18" s="294"/>
      <c r="AF18" s="294"/>
      <c r="AG18" s="294"/>
      <c r="AH18" s="294">
        <v>0</v>
      </c>
      <c r="AI18" s="294"/>
      <c r="AJ18" s="294"/>
      <c r="AK18" s="294"/>
      <c r="AL18" s="294"/>
    </row>
    <row r="19" spans="2:38" ht="9.4" customHeight="1" x14ac:dyDescent="0.15">
      <c r="B19" s="296" t="s">
        <v>291</v>
      </c>
      <c r="C19" s="296"/>
      <c r="D19" s="296"/>
      <c r="E19" s="296" t="s">
        <v>307</v>
      </c>
      <c r="F19" s="296"/>
      <c r="G19" s="296"/>
      <c r="H19" s="296"/>
      <c r="J19" s="296" t="s">
        <v>308</v>
      </c>
      <c r="K19" s="296"/>
      <c r="L19" s="296"/>
      <c r="M19" s="296"/>
      <c r="N19" s="294">
        <v>1664.55</v>
      </c>
      <c r="O19" s="294"/>
      <c r="P19" s="294"/>
      <c r="Q19" s="294">
        <v>0</v>
      </c>
      <c r="R19" s="294"/>
      <c r="S19" s="294"/>
      <c r="T19" s="294">
        <v>0</v>
      </c>
      <c r="U19" s="294"/>
      <c r="V19" s="294"/>
      <c r="W19" s="294"/>
      <c r="X19" s="294">
        <v>0</v>
      </c>
      <c r="Y19" s="294"/>
      <c r="Z19" s="294"/>
      <c r="AA19" s="294"/>
      <c r="AB19" s="294">
        <v>1664.55</v>
      </c>
      <c r="AC19" s="294"/>
      <c r="AD19" s="294"/>
      <c r="AE19" s="294"/>
      <c r="AF19" s="294"/>
      <c r="AG19" s="294"/>
      <c r="AH19" s="294">
        <v>0</v>
      </c>
      <c r="AI19" s="294"/>
      <c r="AJ19" s="294"/>
      <c r="AK19" s="294"/>
      <c r="AL19" s="294"/>
    </row>
    <row r="20" spans="2:38" ht="9.4" customHeight="1" x14ac:dyDescent="0.15">
      <c r="B20" s="296" t="s">
        <v>291</v>
      </c>
      <c r="C20" s="296"/>
      <c r="D20" s="296"/>
      <c r="E20" s="296" t="s">
        <v>309</v>
      </c>
      <c r="F20" s="296"/>
      <c r="G20" s="296"/>
      <c r="H20" s="296"/>
      <c r="J20" s="296" t="s">
        <v>310</v>
      </c>
      <c r="K20" s="296"/>
      <c r="L20" s="296"/>
      <c r="M20" s="296"/>
      <c r="N20" s="294">
        <v>-0.2</v>
      </c>
      <c r="O20" s="294"/>
      <c r="P20" s="294"/>
      <c r="Q20" s="294">
        <v>0</v>
      </c>
      <c r="R20" s="294"/>
      <c r="S20" s="294"/>
      <c r="T20" s="294">
        <v>0</v>
      </c>
      <c r="U20" s="294"/>
      <c r="V20" s="294"/>
      <c r="W20" s="294"/>
      <c r="X20" s="294">
        <v>0</v>
      </c>
      <c r="Y20" s="294"/>
      <c r="Z20" s="294"/>
      <c r="AA20" s="294"/>
      <c r="AB20" s="294">
        <v>-0.2</v>
      </c>
      <c r="AC20" s="294"/>
      <c r="AD20" s="294"/>
      <c r="AE20" s="294"/>
      <c r="AF20" s="294"/>
      <c r="AG20" s="294"/>
      <c r="AH20" s="294">
        <v>0</v>
      </c>
      <c r="AI20" s="294"/>
      <c r="AJ20" s="294"/>
      <c r="AK20" s="294"/>
      <c r="AL20" s="294"/>
    </row>
    <row r="21" spans="2:38" ht="9.4" customHeight="1" x14ac:dyDescent="0.15">
      <c r="B21" s="296" t="s">
        <v>291</v>
      </c>
      <c r="C21" s="296"/>
      <c r="D21" s="296"/>
      <c r="E21" s="296" t="s">
        <v>311</v>
      </c>
      <c r="F21" s="296"/>
      <c r="G21" s="296"/>
      <c r="H21" s="296"/>
      <c r="J21" s="296" t="s">
        <v>312</v>
      </c>
      <c r="K21" s="296"/>
      <c r="L21" s="296"/>
      <c r="M21" s="296"/>
      <c r="N21" s="294">
        <v>-0.2</v>
      </c>
      <c r="O21" s="294"/>
      <c r="P21" s="294"/>
      <c r="Q21" s="294">
        <v>0</v>
      </c>
      <c r="R21" s="294"/>
      <c r="S21" s="294"/>
      <c r="T21" s="294">
        <v>0</v>
      </c>
      <c r="U21" s="294"/>
      <c r="V21" s="294"/>
      <c r="W21" s="294"/>
      <c r="X21" s="294">
        <v>0</v>
      </c>
      <c r="Y21" s="294"/>
      <c r="Z21" s="294"/>
      <c r="AA21" s="294"/>
      <c r="AB21" s="294">
        <v>-0.2</v>
      </c>
      <c r="AC21" s="294"/>
      <c r="AD21" s="294"/>
      <c r="AE21" s="294"/>
      <c r="AF21" s="294"/>
      <c r="AG21" s="294"/>
      <c r="AH21" s="294">
        <v>0</v>
      </c>
      <c r="AI21" s="294"/>
      <c r="AJ21" s="294"/>
      <c r="AK21" s="294"/>
      <c r="AL21" s="294"/>
    </row>
    <row r="22" spans="2:38" ht="9.4" customHeight="1" x14ac:dyDescent="0.15">
      <c r="B22" s="296" t="s">
        <v>291</v>
      </c>
      <c r="C22" s="296"/>
      <c r="D22" s="296"/>
      <c r="E22" s="296" t="s">
        <v>313</v>
      </c>
      <c r="F22" s="296"/>
      <c r="G22" s="296"/>
      <c r="H22" s="296"/>
      <c r="J22" s="296" t="s">
        <v>314</v>
      </c>
      <c r="K22" s="296"/>
      <c r="L22" s="296"/>
      <c r="M22" s="296"/>
      <c r="N22" s="294">
        <v>151870</v>
      </c>
      <c r="O22" s="294"/>
      <c r="P22" s="294"/>
      <c r="Q22" s="294">
        <v>0</v>
      </c>
      <c r="R22" s="294"/>
      <c r="S22" s="294"/>
      <c r="T22" s="294">
        <v>0</v>
      </c>
      <c r="U22" s="294"/>
      <c r="V22" s="294"/>
      <c r="W22" s="294"/>
      <c r="X22" s="294">
        <v>151870</v>
      </c>
      <c r="Y22" s="294"/>
      <c r="Z22" s="294"/>
      <c r="AA22" s="294"/>
      <c r="AB22" s="294">
        <v>0</v>
      </c>
      <c r="AC22" s="294"/>
      <c r="AD22" s="294"/>
      <c r="AE22" s="294"/>
      <c r="AF22" s="294"/>
      <c r="AG22" s="294"/>
      <c r="AH22" s="294">
        <v>0</v>
      </c>
      <c r="AI22" s="294"/>
      <c r="AJ22" s="294"/>
      <c r="AK22" s="294"/>
      <c r="AL22" s="294"/>
    </row>
    <row r="23" spans="2:38" ht="9.4" customHeight="1" x14ac:dyDescent="0.15">
      <c r="B23" s="296" t="s">
        <v>291</v>
      </c>
      <c r="C23" s="296"/>
      <c r="D23" s="296"/>
      <c r="E23" s="296" t="s">
        <v>315</v>
      </c>
      <c r="F23" s="296"/>
      <c r="G23" s="296"/>
      <c r="H23" s="296"/>
      <c r="J23" s="296" t="s">
        <v>316</v>
      </c>
      <c r="K23" s="296"/>
      <c r="L23" s="296"/>
      <c r="M23" s="296"/>
      <c r="N23" s="294">
        <v>6553</v>
      </c>
      <c r="O23" s="294"/>
      <c r="P23" s="294"/>
      <c r="Q23" s="294">
        <v>0</v>
      </c>
      <c r="R23" s="294"/>
      <c r="S23" s="294"/>
      <c r="T23" s="294">
        <v>0</v>
      </c>
      <c r="U23" s="294"/>
      <c r="V23" s="294"/>
      <c r="W23" s="294"/>
      <c r="X23" s="294">
        <v>6553</v>
      </c>
      <c r="Y23" s="294"/>
      <c r="Z23" s="294"/>
      <c r="AA23" s="294"/>
      <c r="AB23" s="294">
        <v>0</v>
      </c>
      <c r="AC23" s="294"/>
      <c r="AD23" s="294"/>
      <c r="AE23" s="294"/>
      <c r="AF23" s="294"/>
      <c r="AG23" s="294"/>
      <c r="AH23" s="294">
        <v>0</v>
      </c>
      <c r="AI23" s="294"/>
      <c r="AJ23" s="294"/>
      <c r="AK23" s="294"/>
      <c r="AL23" s="294"/>
    </row>
    <row r="24" spans="2:38" ht="9.4" customHeight="1" x14ac:dyDescent="0.15">
      <c r="B24" s="296" t="s">
        <v>291</v>
      </c>
      <c r="C24" s="296"/>
      <c r="D24" s="296"/>
      <c r="E24" s="296" t="s">
        <v>317</v>
      </c>
      <c r="F24" s="296"/>
      <c r="G24" s="296"/>
      <c r="H24" s="296"/>
      <c r="J24" s="296" t="s">
        <v>318</v>
      </c>
      <c r="K24" s="296"/>
      <c r="L24" s="296"/>
      <c r="M24" s="296"/>
      <c r="N24" s="294">
        <v>2907</v>
      </c>
      <c r="O24" s="294"/>
      <c r="P24" s="294"/>
      <c r="Q24" s="294">
        <v>0</v>
      </c>
      <c r="R24" s="294"/>
      <c r="S24" s="294"/>
      <c r="T24" s="294">
        <v>0</v>
      </c>
      <c r="U24" s="294"/>
      <c r="V24" s="294"/>
      <c r="W24" s="294"/>
      <c r="X24" s="294">
        <v>2907</v>
      </c>
      <c r="Y24" s="294"/>
      <c r="Z24" s="294"/>
      <c r="AA24" s="294"/>
      <c r="AB24" s="294">
        <v>0</v>
      </c>
      <c r="AC24" s="294"/>
      <c r="AD24" s="294"/>
      <c r="AE24" s="294"/>
      <c r="AF24" s="294"/>
      <c r="AG24" s="294"/>
      <c r="AH24" s="294">
        <v>0</v>
      </c>
      <c r="AI24" s="294"/>
      <c r="AJ24" s="294"/>
      <c r="AK24" s="294"/>
      <c r="AL24" s="294"/>
    </row>
    <row r="25" spans="2:38" ht="9.4" customHeight="1" x14ac:dyDescent="0.15">
      <c r="B25" s="296" t="s">
        <v>291</v>
      </c>
      <c r="C25" s="296"/>
      <c r="D25" s="296"/>
      <c r="E25" s="296" t="s">
        <v>319</v>
      </c>
      <c r="F25" s="296"/>
      <c r="G25" s="296"/>
      <c r="H25" s="296"/>
      <c r="J25" s="296" t="s">
        <v>320</v>
      </c>
      <c r="K25" s="296"/>
      <c r="L25" s="296"/>
      <c r="M25" s="296"/>
      <c r="N25" s="294">
        <v>63845</v>
      </c>
      <c r="O25" s="294"/>
      <c r="P25" s="294"/>
      <c r="Q25" s="294">
        <v>0</v>
      </c>
      <c r="R25" s="294"/>
      <c r="S25" s="294"/>
      <c r="T25" s="294">
        <v>0</v>
      </c>
      <c r="U25" s="294"/>
      <c r="V25" s="294"/>
      <c r="W25" s="294"/>
      <c r="X25" s="294">
        <v>63845</v>
      </c>
      <c r="Y25" s="294"/>
      <c r="Z25" s="294"/>
      <c r="AA25" s="294"/>
      <c r="AB25" s="294">
        <v>0</v>
      </c>
      <c r="AC25" s="294"/>
      <c r="AD25" s="294"/>
      <c r="AE25" s="294"/>
      <c r="AF25" s="294"/>
      <c r="AG25" s="294"/>
      <c r="AH25" s="294">
        <v>0</v>
      </c>
      <c r="AI25" s="294"/>
      <c r="AJ25" s="294"/>
      <c r="AK25" s="294"/>
      <c r="AL25" s="294"/>
    </row>
    <row r="26" spans="2:38" ht="9.4" customHeight="1" x14ac:dyDescent="0.15">
      <c r="B26" s="296" t="s">
        <v>291</v>
      </c>
      <c r="C26" s="296"/>
      <c r="D26" s="296"/>
      <c r="E26" s="296" t="s">
        <v>321</v>
      </c>
      <c r="F26" s="296"/>
      <c r="G26" s="296"/>
      <c r="H26" s="296"/>
      <c r="J26" s="296" t="s">
        <v>302</v>
      </c>
      <c r="K26" s="296"/>
      <c r="L26" s="296"/>
      <c r="M26" s="296"/>
      <c r="N26" s="294">
        <v>54199</v>
      </c>
      <c r="O26" s="294"/>
      <c r="P26" s="294"/>
      <c r="Q26" s="294">
        <v>0</v>
      </c>
      <c r="R26" s="294"/>
      <c r="S26" s="294"/>
      <c r="T26" s="294">
        <v>0</v>
      </c>
      <c r="U26" s="294"/>
      <c r="V26" s="294"/>
      <c r="W26" s="294"/>
      <c r="X26" s="294">
        <v>54199</v>
      </c>
      <c r="Y26" s="294"/>
      <c r="Z26" s="294"/>
      <c r="AA26" s="294"/>
      <c r="AB26" s="294">
        <v>0</v>
      </c>
      <c r="AC26" s="294"/>
      <c r="AD26" s="294"/>
      <c r="AE26" s="294"/>
      <c r="AF26" s="294"/>
      <c r="AG26" s="294"/>
      <c r="AH26" s="294">
        <v>0</v>
      </c>
      <c r="AI26" s="294"/>
      <c r="AJ26" s="294"/>
      <c r="AK26" s="294"/>
      <c r="AL26" s="294"/>
    </row>
    <row r="27" spans="2:38" ht="9.4" customHeight="1" x14ac:dyDescent="0.15">
      <c r="B27" s="296" t="s">
        <v>291</v>
      </c>
      <c r="C27" s="296"/>
      <c r="D27" s="296"/>
      <c r="E27" s="296" t="s">
        <v>322</v>
      </c>
      <c r="F27" s="296"/>
      <c r="G27" s="296"/>
      <c r="H27" s="296"/>
      <c r="J27" s="296" t="s">
        <v>304</v>
      </c>
      <c r="K27" s="296"/>
      <c r="L27" s="296"/>
      <c r="M27" s="296"/>
      <c r="N27" s="294">
        <v>19735</v>
      </c>
      <c r="O27" s="294"/>
      <c r="P27" s="294"/>
      <c r="Q27" s="294">
        <v>0</v>
      </c>
      <c r="R27" s="294"/>
      <c r="S27" s="294"/>
      <c r="T27" s="294">
        <v>0</v>
      </c>
      <c r="U27" s="294"/>
      <c r="V27" s="294"/>
      <c r="W27" s="294"/>
      <c r="X27" s="294">
        <v>19735</v>
      </c>
      <c r="Y27" s="294"/>
      <c r="Z27" s="294"/>
      <c r="AA27" s="294"/>
      <c r="AB27" s="294">
        <v>0</v>
      </c>
      <c r="AC27" s="294"/>
      <c r="AD27" s="294"/>
      <c r="AE27" s="294"/>
      <c r="AF27" s="294"/>
      <c r="AG27" s="294"/>
      <c r="AH27" s="294">
        <v>0</v>
      </c>
      <c r="AI27" s="294"/>
      <c r="AJ27" s="294"/>
      <c r="AK27" s="294"/>
      <c r="AL27" s="294"/>
    </row>
    <row r="28" spans="2:38" ht="9.4" customHeight="1" x14ac:dyDescent="0.15">
      <c r="B28" s="296" t="s">
        <v>291</v>
      </c>
      <c r="C28" s="296"/>
      <c r="D28" s="296"/>
      <c r="E28" s="296" t="s">
        <v>323</v>
      </c>
      <c r="F28" s="296"/>
      <c r="G28" s="296"/>
      <c r="H28" s="296"/>
      <c r="J28" s="296" t="s">
        <v>308</v>
      </c>
      <c r="K28" s="296"/>
      <c r="L28" s="296"/>
      <c r="M28" s="296"/>
      <c r="N28" s="294">
        <v>4631</v>
      </c>
      <c r="O28" s="294"/>
      <c r="P28" s="294"/>
      <c r="Q28" s="294">
        <v>0</v>
      </c>
      <c r="R28" s="294"/>
      <c r="S28" s="294"/>
      <c r="T28" s="294">
        <v>0</v>
      </c>
      <c r="U28" s="294"/>
      <c r="V28" s="294"/>
      <c r="W28" s="294"/>
      <c r="X28" s="294">
        <v>4631</v>
      </c>
      <c r="Y28" s="294"/>
      <c r="Z28" s="294"/>
      <c r="AA28" s="294"/>
      <c r="AB28" s="294">
        <v>0</v>
      </c>
      <c r="AC28" s="294"/>
      <c r="AD28" s="294"/>
      <c r="AE28" s="294"/>
      <c r="AF28" s="294"/>
      <c r="AG28" s="294"/>
      <c r="AH28" s="294">
        <v>0</v>
      </c>
      <c r="AI28" s="294"/>
      <c r="AJ28" s="294"/>
      <c r="AK28" s="294"/>
      <c r="AL28" s="294"/>
    </row>
    <row r="29" spans="2:38" ht="9.4" customHeight="1" x14ac:dyDescent="0.15">
      <c r="B29" s="296" t="s">
        <v>291</v>
      </c>
      <c r="C29" s="296"/>
      <c r="D29" s="296"/>
      <c r="E29" s="296" t="s">
        <v>324</v>
      </c>
      <c r="F29" s="296"/>
      <c r="G29" s="296"/>
      <c r="H29" s="296"/>
      <c r="J29" s="296" t="s">
        <v>325</v>
      </c>
      <c r="K29" s="296"/>
      <c r="L29" s="296"/>
      <c r="M29" s="296"/>
      <c r="N29" s="294">
        <v>-1641.5</v>
      </c>
      <c r="O29" s="294"/>
      <c r="P29" s="294"/>
      <c r="Q29" s="294">
        <v>0</v>
      </c>
      <c r="R29" s="294"/>
      <c r="S29" s="294"/>
      <c r="T29" s="294">
        <v>155571.82999999999</v>
      </c>
      <c r="U29" s="294"/>
      <c r="V29" s="294"/>
      <c r="W29" s="294"/>
      <c r="X29" s="294">
        <v>154690.23999999999</v>
      </c>
      <c r="Y29" s="294"/>
      <c r="Z29" s="294"/>
      <c r="AA29" s="294"/>
      <c r="AB29" s="294">
        <v>-759.91</v>
      </c>
      <c r="AC29" s="294"/>
      <c r="AD29" s="294"/>
      <c r="AE29" s="294"/>
      <c r="AF29" s="294"/>
      <c r="AG29" s="294"/>
      <c r="AH29" s="294">
        <v>0</v>
      </c>
      <c r="AI29" s="294"/>
      <c r="AJ29" s="294"/>
      <c r="AK29" s="294"/>
      <c r="AL29" s="294"/>
    </row>
    <row r="30" spans="2:38" ht="9.4" customHeight="1" x14ac:dyDescent="0.15">
      <c r="B30" s="296" t="s">
        <v>291</v>
      </c>
      <c r="C30" s="296"/>
      <c r="D30" s="296"/>
      <c r="E30" s="296" t="s">
        <v>326</v>
      </c>
      <c r="F30" s="296"/>
      <c r="G30" s="296"/>
      <c r="H30" s="296"/>
      <c r="J30" s="296" t="s">
        <v>327</v>
      </c>
      <c r="K30" s="296"/>
      <c r="L30" s="296"/>
      <c r="M30" s="296"/>
      <c r="N30" s="294">
        <v>-1641.5</v>
      </c>
      <c r="O30" s="294"/>
      <c r="P30" s="294"/>
      <c r="Q30" s="294">
        <v>0</v>
      </c>
      <c r="R30" s="294"/>
      <c r="S30" s="294"/>
      <c r="T30" s="294">
        <v>0</v>
      </c>
      <c r="U30" s="294"/>
      <c r="V30" s="294"/>
      <c r="W30" s="294"/>
      <c r="X30" s="294">
        <v>0</v>
      </c>
      <c r="Y30" s="294"/>
      <c r="Z30" s="294"/>
      <c r="AA30" s="294"/>
      <c r="AB30" s="294">
        <v>-1641.5</v>
      </c>
      <c r="AC30" s="294"/>
      <c r="AD30" s="294"/>
      <c r="AE30" s="294"/>
      <c r="AF30" s="294"/>
      <c r="AG30" s="294"/>
      <c r="AH30" s="294">
        <v>0</v>
      </c>
      <c r="AI30" s="294"/>
      <c r="AJ30" s="294"/>
      <c r="AK30" s="294"/>
      <c r="AL30" s="294"/>
    </row>
    <row r="31" spans="2:38" ht="9.4" customHeight="1" x14ac:dyDescent="0.15">
      <c r="B31" s="296" t="s">
        <v>291</v>
      </c>
      <c r="C31" s="296"/>
      <c r="D31" s="296"/>
      <c r="E31" s="296" t="s">
        <v>328</v>
      </c>
      <c r="F31" s="296"/>
      <c r="G31" s="296"/>
      <c r="H31" s="296"/>
      <c r="J31" s="296" t="s">
        <v>329</v>
      </c>
      <c r="K31" s="296"/>
      <c r="L31" s="296"/>
      <c r="M31" s="296"/>
      <c r="N31" s="294">
        <v>35823.5</v>
      </c>
      <c r="O31" s="294"/>
      <c r="P31" s="294"/>
      <c r="Q31" s="294">
        <v>0</v>
      </c>
      <c r="R31" s="294"/>
      <c r="S31" s="294"/>
      <c r="T31" s="294">
        <v>0</v>
      </c>
      <c r="U31" s="294"/>
      <c r="V31" s="294"/>
      <c r="W31" s="294"/>
      <c r="X31" s="294">
        <v>0</v>
      </c>
      <c r="Y31" s="294"/>
      <c r="Z31" s="294"/>
      <c r="AA31" s="294"/>
      <c r="AB31" s="294">
        <v>35823.5</v>
      </c>
      <c r="AC31" s="294"/>
      <c r="AD31" s="294"/>
      <c r="AE31" s="294"/>
      <c r="AF31" s="294"/>
      <c r="AG31" s="294"/>
      <c r="AH31" s="294">
        <v>0</v>
      </c>
      <c r="AI31" s="294"/>
      <c r="AJ31" s="294"/>
      <c r="AK31" s="294"/>
      <c r="AL31" s="294"/>
    </row>
    <row r="32" spans="2:38" ht="9.4" customHeight="1" x14ac:dyDescent="0.15">
      <c r="B32" s="296" t="s">
        <v>291</v>
      </c>
      <c r="C32" s="296"/>
      <c r="D32" s="296"/>
      <c r="E32" s="296" t="s">
        <v>330</v>
      </c>
      <c r="F32" s="296"/>
      <c r="G32" s="296"/>
      <c r="H32" s="296"/>
      <c r="J32" s="296" t="s">
        <v>331</v>
      </c>
      <c r="K32" s="296"/>
      <c r="L32" s="296"/>
      <c r="M32" s="296"/>
      <c r="N32" s="294">
        <v>-37465</v>
      </c>
      <c r="O32" s="294"/>
      <c r="P32" s="294"/>
      <c r="Q32" s="294">
        <v>0</v>
      </c>
      <c r="R32" s="294"/>
      <c r="S32" s="294"/>
      <c r="T32" s="294">
        <v>0</v>
      </c>
      <c r="U32" s="294"/>
      <c r="V32" s="294"/>
      <c r="W32" s="294"/>
      <c r="X32" s="294">
        <v>0</v>
      </c>
      <c r="Y32" s="294"/>
      <c r="Z32" s="294"/>
      <c r="AA32" s="294"/>
      <c r="AB32" s="294">
        <v>-37465</v>
      </c>
      <c r="AC32" s="294"/>
      <c r="AD32" s="294"/>
      <c r="AE32" s="294"/>
      <c r="AF32" s="294"/>
      <c r="AG32" s="294"/>
      <c r="AH32" s="294">
        <v>0</v>
      </c>
      <c r="AI32" s="294"/>
      <c r="AJ32" s="294"/>
      <c r="AK32" s="294"/>
      <c r="AL32" s="294"/>
    </row>
    <row r="33" spans="2:38" ht="9.4" customHeight="1" x14ac:dyDescent="0.15">
      <c r="B33" s="296" t="s">
        <v>291</v>
      </c>
      <c r="C33" s="296"/>
      <c r="D33" s="296"/>
      <c r="E33" s="296" t="s">
        <v>332</v>
      </c>
      <c r="F33" s="296"/>
      <c r="G33" s="296"/>
      <c r="H33" s="296"/>
      <c r="J33" s="296" t="s">
        <v>333</v>
      </c>
      <c r="K33" s="296"/>
      <c r="L33" s="296"/>
      <c r="M33" s="296"/>
      <c r="N33" s="294">
        <v>0</v>
      </c>
      <c r="O33" s="294"/>
      <c r="P33" s="294"/>
      <c r="Q33" s="294">
        <v>0</v>
      </c>
      <c r="R33" s="294"/>
      <c r="S33" s="294"/>
      <c r="T33" s="294">
        <v>155571.82999999999</v>
      </c>
      <c r="U33" s="294"/>
      <c r="V33" s="294"/>
      <c r="W33" s="294"/>
      <c r="X33" s="294">
        <v>154690.23999999999</v>
      </c>
      <c r="Y33" s="294"/>
      <c r="Z33" s="294"/>
      <c r="AA33" s="294"/>
      <c r="AB33" s="294">
        <v>881.59</v>
      </c>
      <c r="AC33" s="294"/>
      <c r="AD33" s="294"/>
      <c r="AE33" s="294"/>
      <c r="AF33" s="294"/>
      <c r="AG33" s="294"/>
      <c r="AH33" s="294">
        <v>0</v>
      </c>
      <c r="AI33" s="294"/>
      <c r="AJ33" s="294"/>
      <c r="AK33" s="294"/>
      <c r="AL33" s="294"/>
    </row>
    <row r="34" spans="2:38" ht="9.4" customHeight="1" x14ac:dyDescent="0.15">
      <c r="B34" s="296" t="s">
        <v>291</v>
      </c>
      <c r="C34" s="296"/>
      <c r="D34" s="296"/>
      <c r="E34" s="296" t="s">
        <v>334</v>
      </c>
      <c r="F34" s="296"/>
      <c r="G34" s="296"/>
      <c r="H34" s="296"/>
      <c r="J34" s="296" t="s">
        <v>335</v>
      </c>
      <c r="K34" s="296"/>
      <c r="L34" s="296"/>
      <c r="M34" s="296"/>
      <c r="N34" s="294">
        <v>0</v>
      </c>
      <c r="O34" s="294"/>
      <c r="P34" s="294"/>
      <c r="Q34" s="294">
        <v>0</v>
      </c>
      <c r="R34" s="294"/>
      <c r="S34" s="294"/>
      <c r="T34" s="294">
        <v>155571.82999999999</v>
      </c>
      <c r="U34" s="294"/>
      <c r="V34" s="294"/>
      <c r="W34" s="294"/>
      <c r="X34" s="294">
        <v>154690.23999999999</v>
      </c>
      <c r="Y34" s="294"/>
      <c r="Z34" s="294"/>
      <c r="AA34" s="294"/>
      <c r="AB34" s="294">
        <v>881.59</v>
      </c>
      <c r="AC34" s="294"/>
      <c r="AD34" s="294"/>
      <c r="AE34" s="294"/>
      <c r="AF34" s="294"/>
      <c r="AG34" s="294"/>
      <c r="AH34" s="294">
        <v>0</v>
      </c>
      <c r="AI34" s="294"/>
      <c r="AJ34" s="294"/>
      <c r="AK34" s="294"/>
      <c r="AL34" s="294"/>
    </row>
    <row r="35" spans="2:38" s="78" customFormat="1" ht="9.4" customHeight="1" x14ac:dyDescent="0.15">
      <c r="B35" s="297" t="s">
        <v>291</v>
      </c>
      <c r="C35" s="297"/>
      <c r="D35" s="297"/>
      <c r="E35" s="297" t="s">
        <v>336</v>
      </c>
      <c r="F35" s="297"/>
      <c r="G35" s="297"/>
      <c r="H35" s="297"/>
      <c r="J35" s="297" t="s">
        <v>25</v>
      </c>
      <c r="K35" s="297"/>
      <c r="L35" s="297"/>
      <c r="M35" s="297"/>
      <c r="N35" s="298">
        <v>0</v>
      </c>
      <c r="O35" s="298"/>
      <c r="P35" s="298"/>
      <c r="Q35" s="298">
        <v>0</v>
      </c>
      <c r="R35" s="298"/>
      <c r="S35" s="298"/>
      <c r="T35" s="298">
        <v>5974638.2000000002</v>
      </c>
      <c r="U35" s="298"/>
      <c r="V35" s="298"/>
      <c r="W35" s="298"/>
      <c r="X35" s="298">
        <v>5911377.2999999998</v>
      </c>
      <c r="Y35" s="298"/>
      <c r="Z35" s="298"/>
      <c r="AA35" s="298"/>
      <c r="AB35" s="298">
        <v>63260.9</v>
      </c>
      <c r="AC35" s="298"/>
      <c r="AD35" s="298"/>
      <c r="AE35" s="298"/>
      <c r="AF35" s="298"/>
      <c r="AG35" s="298"/>
      <c r="AH35" s="298">
        <v>0</v>
      </c>
      <c r="AI35" s="298"/>
      <c r="AJ35" s="298"/>
      <c r="AK35" s="298"/>
      <c r="AL35" s="298"/>
    </row>
    <row r="36" spans="2:38" ht="9.4" customHeight="1" x14ac:dyDescent="0.15">
      <c r="B36" s="296" t="s">
        <v>291</v>
      </c>
      <c r="C36" s="296"/>
      <c r="D36" s="296"/>
      <c r="E36" s="296" t="s">
        <v>337</v>
      </c>
      <c r="F36" s="296"/>
      <c r="G36" s="296"/>
      <c r="H36" s="296"/>
      <c r="J36" s="296" t="s">
        <v>338</v>
      </c>
      <c r="K36" s="296"/>
      <c r="L36" s="296"/>
      <c r="M36" s="296"/>
      <c r="N36" s="294">
        <v>0</v>
      </c>
      <c r="O36" s="294"/>
      <c r="P36" s="294"/>
      <c r="Q36" s="294">
        <v>0</v>
      </c>
      <c r="R36" s="294"/>
      <c r="S36" s="294"/>
      <c r="T36" s="294">
        <v>2334839.89</v>
      </c>
      <c r="U36" s="294"/>
      <c r="V36" s="294"/>
      <c r="W36" s="294"/>
      <c r="X36" s="294">
        <v>2271578.9900000002</v>
      </c>
      <c r="Y36" s="294"/>
      <c r="Z36" s="294"/>
      <c r="AA36" s="294"/>
      <c r="AB36" s="294">
        <v>63260.9</v>
      </c>
      <c r="AC36" s="294"/>
      <c r="AD36" s="294"/>
      <c r="AE36" s="294"/>
      <c r="AF36" s="294"/>
      <c r="AG36" s="294"/>
      <c r="AH36" s="294">
        <v>0</v>
      </c>
      <c r="AI36" s="294"/>
      <c r="AJ36" s="294"/>
      <c r="AK36" s="294"/>
      <c r="AL36" s="294"/>
    </row>
    <row r="37" spans="2:38" ht="9.4" customHeight="1" x14ac:dyDescent="0.15">
      <c r="B37" s="296" t="s">
        <v>291</v>
      </c>
      <c r="C37" s="296"/>
      <c r="D37" s="296"/>
      <c r="E37" s="296" t="s">
        <v>339</v>
      </c>
      <c r="F37" s="296"/>
      <c r="G37" s="296"/>
      <c r="H37" s="296"/>
      <c r="J37" s="296" t="s">
        <v>340</v>
      </c>
      <c r="K37" s="296"/>
      <c r="L37" s="296"/>
      <c r="M37" s="296"/>
      <c r="N37" s="294">
        <v>0</v>
      </c>
      <c r="O37" s="294"/>
      <c r="P37" s="294"/>
      <c r="Q37" s="294">
        <v>0</v>
      </c>
      <c r="R37" s="294"/>
      <c r="S37" s="294"/>
      <c r="T37" s="294">
        <v>3413777.06</v>
      </c>
      <c r="U37" s="294"/>
      <c r="V37" s="294"/>
      <c r="W37" s="294"/>
      <c r="X37" s="294">
        <v>3413777.06</v>
      </c>
      <c r="Y37" s="294"/>
      <c r="Z37" s="294"/>
      <c r="AA37" s="294"/>
      <c r="AB37" s="294">
        <v>0</v>
      </c>
      <c r="AC37" s="294"/>
      <c r="AD37" s="294"/>
      <c r="AE37" s="294"/>
      <c r="AF37" s="294"/>
      <c r="AG37" s="294"/>
      <c r="AH37" s="294">
        <v>0</v>
      </c>
      <c r="AI37" s="294"/>
      <c r="AJ37" s="294"/>
      <c r="AK37" s="294"/>
      <c r="AL37" s="294"/>
    </row>
    <row r="38" spans="2:38" ht="9.4" customHeight="1" x14ac:dyDescent="0.15">
      <c r="B38" s="296" t="s">
        <v>291</v>
      </c>
      <c r="C38" s="296"/>
      <c r="D38" s="296"/>
      <c r="E38" s="296" t="s">
        <v>341</v>
      </c>
      <c r="F38" s="296"/>
      <c r="G38" s="296"/>
      <c r="H38" s="296"/>
      <c r="J38" s="296" t="s">
        <v>342</v>
      </c>
      <c r="K38" s="296"/>
      <c r="L38" s="296"/>
      <c r="M38" s="296"/>
      <c r="N38" s="294">
        <v>0</v>
      </c>
      <c r="O38" s="294"/>
      <c r="P38" s="294"/>
      <c r="Q38" s="294">
        <v>0</v>
      </c>
      <c r="R38" s="294"/>
      <c r="S38" s="294"/>
      <c r="T38" s="294">
        <v>226021.25</v>
      </c>
      <c r="U38" s="294"/>
      <c r="V38" s="294"/>
      <c r="W38" s="294"/>
      <c r="X38" s="294">
        <v>226021.25</v>
      </c>
      <c r="Y38" s="294"/>
      <c r="Z38" s="294"/>
      <c r="AA38" s="294"/>
      <c r="AB38" s="294">
        <v>0</v>
      </c>
      <c r="AC38" s="294"/>
      <c r="AD38" s="294"/>
      <c r="AE38" s="294"/>
      <c r="AF38" s="294"/>
      <c r="AG38" s="294"/>
      <c r="AH38" s="294">
        <v>0</v>
      </c>
      <c r="AI38" s="294"/>
      <c r="AJ38" s="294"/>
      <c r="AK38" s="294"/>
      <c r="AL38" s="294"/>
    </row>
    <row r="39" spans="2:38" s="78" customFormat="1" ht="9.4" customHeight="1" x14ac:dyDescent="0.15">
      <c r="B39" s="297" t="s">
        <v>291</v>
      </c>
      <c r="C39" s="297"/>
      <c r="D39" s="297"/>
      <c r="E39" s="297" t="s">
        <v>343</v>
      </c>
      <c r="F39" s="297"/>
      <c r="G39" s="297"/>
      <c r="H39" s="297"/>
      <c r="J39" s="297" t="s">
        <v>15</v>
      </c>
      <c r="K39" s="297"/>
      <c r="L39" s="297"/>
      <c r="M39" s="297"/>
      <c r="N39" s="298">
        <v>2629067.41</v>
      </c>
      <c r="O39" s="298"/>
      <c r="P39" s="298"/>
      <c r="Q39" s="298">
        <v>0</v>
      </c>
      <c r="R39" s="298"/>
      <c r="S39" s="298"/>
      <c r="T39" s="298">
        <v>34439790.039999999</v>
      </c>
      <c r="U39" s="298"/>
      <c r="V39" s="298"/>
      <c r="W39" s="298"/>
      <c r="X39" s="298">
        <v>29140361.460000001</v>
      </c>
      <c r="Y39" s="298"/>
      <c r="Z39" s="298"/>
      <c r="AA39" s="298"/>
      <c r="AB39" s="298">
        <v>7928495.9900000002</v>
      </c>
      <c r="AC39" s="298"/>
      <c r="AD39" s="298"/>
      <c r="AE39" s="298"/>
      <c r="AF39" s="298"/>
      <c r="AG39" s="298"/>
      <c r="AH39" s="298">
        <v>0</v>
      </c>
      <c r="AI39" s="298"/>
      <c r="AJ39" s="298"/>
      <c r="AK39" s="298"/>
      <c r="AL39" s="298"/>
    </row>
    <row r="40" spans="2:38" ht="9.4" customHeight="1" x14ac:dyDescent="0.15">
      <c r="B40" s="296" t="s">
        <v>291</v>
      </c>
      <c r="C40" s="296"/>
      <c r="D40" s="296"/>
      <c r="E40" s="296" t="s">
        <v>344</v>
      </c>
      <c r="F40" s="296"/>
      <c r="G40" s="296"/>
      <c r="H40" s="296"/>
      <c r="J40" s="296" t="s">
        <v>345</v>
      </c>
      <c r="K40" s="296"/>
      <c r="L40" s="296"/>
      <c r="M40" s="296"/>
      <c r="N40" s="294">
        <v>3208.71</v>
      </c>
      <c r="O40" s="294"/>
      <c r="P40" s="294"/>
      <c r="Q40" s="294">
        <v>0</v>
      </c>
      <c r="R40" s="294"/>
      <c r="S40" s="294"/>
      <c r="T40" s="294">
        <v>1</v>
      </c>
      <c r="U40" s="294"/>
      <c r="V40" s="294"/>
      <c r="W40" s="294"/>
      <c r="X40" s="294">
        <v>3209.71</v>
      </c>
      <c r="Y40" s="294"/>
      <c r="Z40" s="294"/>
      <c r="AA40" s="294"/>
      <c r="AB40" s="294">
        <v>0</v>
      </c>
      <c r="AC40" s="294"/>
      <c r="AD40" s="294"/>
      <c r="AE40" s="294"/>
      <c r="AF40" s="294"/>
      <c r="AG40" s="294"/>
      <c r="AH40" s="294">
        <v>0</v>
      </c>
      <c r="AI40" s="294"/>
      <c r="AJ40" s="294"/>
      <c r="AK40" s="294"/>
      <c r="AL40" s="294"/>
    </row>
    <row r="41" spans="2:38" ht="9.4" customHeight="1" x14ac:dyDescent="0.15">
      <c r="B41" s="296" t="s">
        <v>291</v>
      </c>
      <c r="C41" s="296"/>
      <c r="D41" s="296"/>
      <c r="E41" s="296" t="s">
        <v>346</v>
      </c>
      <c r="F41" s="296"/>
      <c r="G41" s="296"/>
      <c r="H41" s="296"/>
      <c r="J41" s="296" t="s">
        <v>347</v>
      </c>
      <c r="K41" s="296"/>
      <c r="L41" s="296"/>
      <c r="M41" s="296"/>
      <c r="N41" s="294">
        <v>3208.71</v>
      </c>
      <c r="O41" s="294"/>
      <c r="P41" s="294"/>
      <c r="Q41" s="294">
        <v>0</v>
      </c>
      <c r="R41" s="294"/>
      <c r="S41" s="294"/>
      <c r="T41" s="294">
        <v>1</v>
      </c>
      <c r="U41" s="294"/>
      <c r="V41" s="294"/>
      <c r="W41" s="294"/>
      <c r="X41" s="294">
        <v>3209.71</v>
      </c>
      <c r="Y41" s="294"/>
      <c r="Z41" s="294"/>
      <c r="AA41" s="294"/>
      <c r="AB41" s="294">
        <v>0</v>
      </c>
      <c r="AC41" s="294"/>
      <c r="AD41" s="294"/>
      <c r="AE41" s="294"/>
      <c r="AF41" s="294"/>
      <c r="AG41" s="294"/>
      <c r="AH41" s="294">
        <v>0</v>
      </c>
      <c r="AI41" s="294"/>
      <c r="AJ41" s="294"/>
      <c r="AK41" s="294"/>
      <c r="AL41" s="294"/>
    </row>
    <row r="42" spans="2:38" ht="9.4" customHeight="1" x14ac:dyDescent="0.15">
      <c r="B42" s="296" t="s">
        <v>291</v>
      </c>
      <c r="C42" s="296"/>
      <c r="D42" s="296"/>
      <c r="E42" s="296" t="s">
        <v>348</v>
      </c>
      <c r="F42" s="296"/>
      <c r="G42" s="296"/>
      <c r="H42" s="296"/>
      <c r="J42" s="296" t="s">
        <v>349</v>
      </c>
      <c r="K42" s="296"/>
      <c r="L42" s="296"/>
      <c r="M42" s="296"/>
      <c r="N42" s="294">
        <v>1086.17</v>
      </c>
      <c r="O42" s="294"/>
      <c r="P42" s="294"/>
      <c r="Q42" s="294">
        <v>0</v>
      </c>
      <c r="R42" s="294"/>
      <c r="S42" s="294"/>
      <c r="T42" s="294">
        <v>2021.36</v>
      </c>
      <c r="U42" s="294"/>
      <c r="V42" s="294"/>
      <c r="W42" s="294"/>
      <c r="X42" s="294">
        <v>3178.92</v>
      </c>
      <c r="Y42" s="294"/>
      <c r="Z42" s="294"/>
      <c r="AA42" s="294"/>
      <c r="AB42" s="294">
        <v>-71.39</v>
      </c>
      <c r="AC42" s="294"/>
      <c r="AD42" s="294"/>
      <c r="AE42" s="294"/>
      <c r="AF42" s="294"/>
      <c r="AG42" s="294"/>
      <c r="AH42" s="294">
        <v>0</v>
      </c>
      <c r="AI42" s="294"/>
      <c r="AJ42" s="294"/>
      <c r="AK42" s="294"/>
      <c r="AL42" s="294"/>
    </row>
    <row r="43" spans="2:38" ht="9.4" customHeight="1" x14ac:dyDescent="0.15">
      <c r="B43" s="296" t="s">
        <v>291</v>
      </c>
      <c r="C43" s="296"/>
      <c r="D43" s="296"/>
      <c r="E43" s="296" t="s">
        <v>350</v>
      </c>
      <c r="F43" s="296"/>
      <c r="G43" s="296"/>
      <c r="H43" s="296"/>
      <c r="J43" s="296" t="s">
        <v>351</v>
      </c>
      <c r="K43" s="296"/>
      <c r="L43" s="296"/>
      <c r="M43" s="296"/>
      <c r="N43" s="294">
        <v>0.01</v>
      </c>
      <c r="O43" s="294"/>
      <c r="P43" s="294"/>
      <c r="Q43" s="294">
        <v>0</v>
      </c>
      <c r="R43" s="294"/>
      <c r="S43" s="294"/>
      <c r="T43" s="294">
        <v>0</v>
      </c>
      <c r="U43" s="294"/>
      <c r="V43" s="294"/>
      <c r="W43" s="294"/>
      <c r="X43" s="294">
        <v>0</v>
      </c>
      <c r="Y43" s="294"/>
      <c r="Z43" s="294"/>
      <c r="AA43" s="294"/>
      <c r="AB43" s="294">
        <v>0.01</v>
      </c>
      <c r="AC43" s="294"/>
      <c r="AD43" s="294"/>
      <c r="AE43" s="294"/>
      <c r="AF43" s="294"/>
      <c r="AG43" s="294"/>
      <c r="AH43" s="294">
        <v>0</v>
      </c>
      <c r="AI43" s="294"/>
      <c r="AJ43" s="294"/>
      <c r="AK43" s="294"/>
      <c r="AL43" s="294"/>
    </row>
    <row r="44" spans="2:38" ht="9.4" customHeight="1" x14ac:dyDescent="0.15">
      <c r="B44" s="296" t="s">
        <v>291</v>
      </c>
      <c r="C44" s="296"/>
      <c r="D44" s="296"/>
      <c r="E44" s="296" t="s">
        <v>352</v>
      </c>
      <c r="F44" s="296"/>
      <c r="G44" s="296"/>
      <c r="H44" s="296"/>
      <c r="J44" s="296" t="s">
        <v>353</v>
      </c>
      <c r="K44" s="296"/>
      <c r="L44" s="296"/>
      <c r="M44" s="296"/>
      <c r="N44" s="294">
        <v>1157.56</v>
      </c>
      <c r="O44" s="294"/>
      <c r="P44" s="294"/>
      <c r="Q44" s="294">
        <v>0</v>
      </c>
      <c r="R44" s="294"/>
      <c r="S44" s="294"/>
      <c r="T44" s="294">
        <v>2021.36</v>
      </c>
      <c r="U44" s="294"/>
      <c r="V44" s="294"/>
      <c r="W44" s="294"/>
      <c r="X44" s="294">
        <v>3178.92</v>
      </c>
      <c r="Y44" s="294"/>
      <c r="Z44" s="294"/>
      <c r="AA44" s="294"/>
      <c r="AB44" s="294">
        <v>0</v>
      </c>
      <c r="AC44" s="294"/>
      <c r="AD44" s="294"/>
      <c r="AE44" s="294"/>
      <c r="AF44" s="294"/>
      <c r="AG44" s="294"/>
      <c r="AH44" s="294">
        <v>0</v>
      </c>
      <c r="AI44" s="294"/>
      <c r="AJ44" s="294"/>
      <c r="AK44" s="294"/>
      <c r="AL44" s="294"/>
    </row>
    <row r="45" spans="2:38" ht="9.4" customHeight="1" x14ac:dyDescent="0.15">
      <c r="B45" s="296" t="s">
        <v>291</v>
      </c>
      <c r="C45" s="296"/>
      <c r="D45" s="296"/>
      <c r="E45" s="296" t="s">
        <v>354</v>
      </c>
      <c r="F45" s="296"/>
      <c r="G45" s="296"/>
      <c r="H45" s="296"/>
      <c r="J45" s="296" t="s">
        <v>355</v>
      </c>
      <c r="K45" s="296"/>
      <c r="L45" s="296"/>
      <c r="M45" s="296"/>
      <c r="N45" s="294">
        <v>-70.400000000000006</v>
      </c>
      <c r="O45" s="294"/>
      <c r="P45" s="294"/>
      <c r="Q45" s="294">
        <v>0</v>
      </c>
      <c r="R45" s="294"/>
      <c r="S45" s="294"/>
      <c r="T45" s="294">
        <v>0</v>
      </c>
      <c r="U45" s="294"/>
      <c r="V45" s="294"/>
      <c r="W45" s="294"/>
      <c r="X45" s="294">
        <v>0</v>
      </c>
      <c r="Y45" s="294"/>
      <c r="Z45" s="294"/>
      <c r="AA45" s="294"/>
      <c r="AB45" s="294">
        <v>-70.400000000000006</v>
      </c>
      <c r="AC45" s="294"/>
      <c r="AD45" s="294"/>
      <c r="AE45" s="294"/>
      <c r="AF45" s="294"/>
      <c r="AG45" s="294"/>
      <c r="AH45" s="294">
        <v>0</v>
      </c>
      <c r="AI45" s="294"/>
      <c r="AJ45" s="294"/>
      <c r="AK45" s="294"/>
      <c r="AL45" s="294"/>
    </row>
    <row r="46" spans="2:38" ht="9.4" customHeight="1" x14ac:dyDescent="0.15">
      <c r="B46" s="296" t="s">
        <v>291</v>
      </c>
      <c r="C46" s="296"/>
      <c r="D46" s="296"/>
      <c r="E46" s="296" t="s">
        <v>356</v>
      </c>
      <c r="F46" s="296"/>
      <c r="G46" s="296"/>
      <c r="H46" s="296"/>
      <c r="J46" s="296" t="s">
        <v>357</v>
      </c>
      <c r="K46" s="296"/>
      <c r="L46" s="296"/>
      <c r="M46" s="296"/>
      <c r="N46" s="294">
        <v>-1</v>
      </c>
      <c r="O46" s="294"/>
      <c r="P46" s="294"/>
      <c r="Q46" s="294">
        <v>0</v>
      </c>
      <c r="R46" s="294"/>
      <c r="S46" s="294"/>
      <c r="T46" s="294">
        <v>0</v>
      </c>
      <c r="U46" s="294"/>
      <c r="V46" s="294"/>
      <c r="W46" s="294"/>
      <c r="X46" s="294">
        <v>0</v>
      </c>
      <c r="Y46" s="294"/>
      <c r="Z46" s="294"/>
      <c r="AA46" s="294"/>
      <c r="AB46" s="294">
        <v>-1</v>
      </c>
      <c r="AC46" s="294"/>
      <c r="AD46" s="294"/>
      <c r="AE46" s="294"/>
      <c r="AF46" s="294"/>
      <c r="AG46" s="294"/>
      <c r="AH46" s="294">
        <v>0</v>
      </c>
      <c r="AI46" s="294"/>
      <c r="AJ46" s="294"/>
      <c r="AK46" s="294"/>
      <c r="AL46" s="294"/>
    </row>
    <row r="47" spans="2:38" ht="9.4" customHeight="1" x14ac:dyDescent="0.15">
      <c r="B47" s="296" t="s">
        <v>291</v>
      </c>
      <c r="C47" s="296"/>
      <c r="D47" s="296"/>
      <c r="E47" s="296" t="s">
        <v>358</v>
      </c>
      <c r="F47" s="296"/>
      <c r="G47" s="296"/>
      <c r="H47" s="296"/>
      <c r="J47" s="296" t="s">
        <v>359</v>
      </c>
      <c r="K47" s="296"/>
      <c r="L47" s="296"/>
      <c r="M47" s="296"/>
      <c r="N47" s="294">
        <v>22.75</v>
      </c>
      <c r="O47" s="294"/>
      <c r="P47" s="294"/>
      <c r="Q47" s="294">
        <v>0</v>
      </c>
      <c r="R47" s="294"/>
      <c r="S47" s="294"/>
      <c r="T47" s="294">
        <v>1</v>
      </c>
      <c r="U47" s="294"/>
      <c r="V47" s="294"/>
      <c r="W47" s="294"/>
      <c r="X47" s="294">
        <v>32.32</v>
      </c>
      <c r="Y47" s="294"/>
      <c r="Z47" s="294"/>
      <c r="AA47" s="294"/>
      <c r="AB47" s="294">
        <v>-8.57</v>
      </c>
      <c r="AC47" s="294"/>
      <c r="AD47" s="294"/>
      <c r="AE47" s="294"/>
      <c r="AF47" s="294"/>
      <c r="AG47" s="294"/>
      <c r="AH47" s="294">
        <v>0</v>
      </c>
      <c r="AI47" s="294"/>
      <c r="AJ47" s="294"/>
      <c r="AK47" s="294"/>
      <c r="AL47" s="294"/>
    </row>
    <row r="48" spans="2:38" ht="9.4" customHeight="1" x14ac:dyDescent="0.15">
      <c r="B48" s="296" t="s">
        <v>291</v>
      </c>
      <c r="C48" s="296"/>
      <c r="D48" s="296"/>
      <c r="E48" s="296" t="s">
        <v>360</v>
      </c>
      <c r="F48" s="296"/>
      <c r="G48" s="296"/>
      <c r="H48" s="296"/>
      <c r="J48" s="296" t="s">
        <v>361</v>
      </c>
      <c r="K48" s="296"/>
      <c r="L48" s="296"/>
      <c r="M48" s="296"/>
      <c r="N48" s="294">
        <v>31.32</v>
      </c>
      <c r="O48" s="294"/>
      <c r="P48" s="294"/>
      <c r="Q48" s="294">
        <v>0</v>
      </c>
      <c r="R48" s="294"/>
      <c r="S48" s="294"/>
      <c r="T48" s="294">
        <v>1</v>
      </c>
      <c r="U48" s="294"/>
      <c r="V48" s="294"/>
      <c r="W48" s="294"/>
      <c r="X48" s="294">
        <v>32.32</v>
      </c>
      <c r="Y48" s="294"/>
      <c r="Z48" s="294"/>
      <c r="AA48" s="294"/>
      <c r="AB48" s="294">
        <v>0</v>
      </c>
      <c r="AC48" s="294"/>
      <c r="AD48" s="294"/>
      <c r="AE48" s="294"/>
      <c r="AF48" s="294"/>
      <c r="AG48" s="294"/>
      <c r="AH48" s="294">
        <v>0</v>
      </c>
      <c r="AI48" s="294"/>
      <c r="AJ48" s="294"/>
      <c r="AK48" s="294"/>
      <c r="AL48" s="294"/>
    </row>
    <row r="49" spans="1:39" ht="9.4" customHeight="1" x14ac:dyDescent="0.15">
      <c r="B49" s="296" t="s">
        <v>291</v>
      </c>
      <c r="C49" s="296"/>
      <c r="D49" s="296"/>
      <c r="E49" s="296" t="s">
        <v>362</v>
      </c>
      <c r="F49" s="296"/>
      <c r="G49" s="296"/>
      <c r="H49" s="296"/>
      <c r="J49" s="296" t="s">
        <v>363</v>
      </c>
      <c r="K49" s="296"/>
      <c r="L49" s="296"/>
      <c r="M49" s="296"/>
      <c r="N49" s="294">
        <v>-1</v>
      </c>
      <c r="O49" s="294"/>
      <c r="P49" s="294"/>
      <c r="Q49" s="294">
        <v>0</v>
      </c>
      <c r="R49" s="294"/>
      <c r="S49" s="294"/>
      <c r="T49" s="294">
        <v>0</v>
      </c>
      <c r="U49" s="294"/>
      <c r="V49" s="294"/>
      <c r="W49" s="294"/>
      <c r="X49" s="294">
        <v>0</v>
      </c>
      <c r="Y49" s="294"/>
      <c r="Z49" s="294"/>
      <c r="AA49" s="294"/>
      <c r="AB49" s="294">
        <v>-1</v>
      </c>
      <c r="AC49" s="294"/>
      <c r="AD49" s="294"/>
      <c r="AE49" s="294"/>
      <c r="AF49" s="294"/>
      <c r="AG49" s="294"/>
      <c r="AH49" s="294">
        <v>0</v>
      </c>
      <c r="AI49" s="294"/>
      <c r="AJ49" s="294"/>
      <c r="AK49" s="294"/>
      <c r="AL49" s="294"/>
    </row>
    <row r="50" spans="1:39" ht="9.4" customHeight="1" x14ac:dyDescent="0.15">
      <c r="B50" s="296" t="s">
        <v>291</v>
      </c>
      <c r="C50" s="296"/>
      <c r="D50" s="296"/>
      <c r="E50" s="296" t="s">
        <v>364</v>
      </c>
      <c r="F50" s="296"/>
      <c r="G50" s="296"/>
      <c r="H50" s="296"/>
      <c r="J50" s="296" t="s">
        <v>365</v>
      </c>
      <c r="K50" s="296"/>
      <c r="L50" s="296"/>
      <c r="M50" s="296"/>
      <c r="N50" s="294">
        <v>-1.57</v>
      </c>
      <c r="O50" s="294"/>
      <c r="P50" s="294"/>
      <c r="Q50" s="294">
        <v>0</v>
      </c>
      <c r="R50" s="294"/>
      <c r="S50" s="294"/>
      <c r="T50" s="294">
        <v>0</v>
      </c>
      <c r="U50" s="294"/>
      <c r="V50" s="294"/>
      <c r="W50" s="294"/>
      <c r="X50" s="294">
        <v>0</v>
      </c>
      <c r="Y50" s="294"/>
      <c r="Z50" s="294"/>
      <c r="AA50" s="294"/>
      <c r="AB50" s="294">
        <v>-1.57</v>
      </c>
      <c r="AC50" s="294"/>
      <c r="AD50" s="294"/>
      <c r="AE50" s="294"/>
      <c r="AF50" s="294"/>
      <c r="AG50" s="294"/>
      <c r="AH50" s="294">
        <v>0</v>
      </c>
      <c r="AI50" s="294"/>
      <c r="AJ50" s="294"/>
      <c r="AK50" s="294"/>
      <c r="AL50" s="294"/>
    </row>
    <row r="51" spans="1:39" ht="9.4" customHeight="1" x14ac:dyDescent="0.15">
      <c r="B51" s="296" t="s">
        <v>291</v>
      </c>
      <c r="C51" s="296"/>
      <c r="D51" s="296"/>
      <c r="E51" s="296" t="s">
        <v>366</v>
      </c>
      <c r="F51" s="296"/>
      <c r="G51" s="296"/>
      <c r="H51" s="296"/>
      <c r="J51" s="296" t="s">
        <v>367</v>
      </c>
      <c r="K51" s="296"/>
      <c r="L51" s="296"/>
      <c r="M51" s="296"/>
      <c r="N51" s="294">
        <v>-1</v>
      </c>
      <c r="O51" s="294"/>
      <c r="P51" s="294"/>
      <c r="Q51" s="294">
        <v>0</v>
      </c>
      <c r="R51" s="294"/>
      <c r="S51" s="294"/>
      <c r="T51" s="294">
        <v>0</v>
      </c>
      <c r="U51" s="294"/>
      <c r="V51" s="294"/>
      <c r="W51" s="294"/>
      <c r="X51" s="294">
        <v>0</v>
      </c>
      <c r="Y51" s="294"/>
      <c r="Z51" s="294"/>
      <c r="AA51" s="294"/>
      <c r="AB51" s="294">
        <v>-1</v>
      </c>
      <c r="AC51" s="294"/>
      <c r="AD51" s="294"/>
      <c r="AE51" s="294"/>
      <c r="AF51" s="294"/>
      <c r="AG51" s="294"/>
      <c r="AH51" s="294">
        <v>0</v>
      </c>
      <c r="AI51" s="294"/>
      <c r="AJ51" s="294"/>
      <c r="AK51" s="294"/>
      <c r="AL51" s="294"/>
    </row>
    <row r="52" spans="1:39" ht="9.4" customHeight="1" x14ac:dyDescent="0.15">
      <c r="B52" s="296" t="s">
        <v>291</v>
      </c>
      <c r="C52" s="296"/>
      <c r="D52" s="296"/>
      <c r="E52" s="296" t="s">
        <v>368</v>
      </c>
      <c r="F52" s="296"/>
      <c r="G52" s="296"/>
      <c r="H52" s="296"/>
      <c r="J52" s="296" t="s">
        <v>369</v>
      </c>
      <c r="K52" s="296"/>
      <c r="L52" s="296"/>
      <c r="M52" s="296"/>
      <c r="N52" s="294">
        <v>-1</v>
      </c>
      <c r="O52" s="294"/>
      <c r="P52" s="294"/>
      <c r="Q52" s="294">
        <v>0</v>
      </c>
      <c r="R52" s="294"/>
      <c r="S52" s="294"/>
      <c r="T52" s="294">
        <v>0</v>
      </c>
      <c r="U52" s="294"/>
      <c r="V52" s="294"/>
      <c r="W52" s="294"/>
      <c r="X52" s="294">
        <v>0</v>
      </c>
      <c r="Y52" s="294"/>
      <c r="Z52" s="294"/>
      <c r="AA52" s="294"/>
      <c r="AB52" s="294">
        <v>-1</v>
      </c>
      <c r="AC52" s="294"/>
      <c r="AD52" s="294"/>
      <c r="AE52" s="294"/>
      <c r="AF52" s="294"/>
      <c r="AG52" s="294"/>
      <c r="AH52" s="294">
        <v>0</v>
      </c>
      <c r="AI52" s="294"/>
      <c r="AJ52" s="294"/>
      <c r="AK52" s="294"/>
      <c r="AL52" s="294"/>
    </row>
    <row r="53" spans="1:39" ht="9.4" customHeight="1" x14ac:dyDescent="0.15">
      <c r="B53" s="296" t="s">
        <v>291</v>
      </c>
      <c r="C53" s="296"/>
      <c r="D53" s="296"/>
      <c r="E53" s="296" t="s">
        <v>370</v>
      </c>
      <c r="F53" s="296"/>
      <c r="G53" s="296"/>
      <c r="H53" s="296"/>
      <c r="J53" s="296" t="s">
        <v>371</v>
      </c>
      <c r="K53" s="296"/>
      <c r="L53" s="296"/>
      <c r="M53" s="296"/>
      <c r="N53" s="294">
        <v>-1</v>
      </c>
      <c r="O53" s="294"/>
      <c r="P53" s="294"/>
      <c r="Q53" s="294">
        <v>0</v>
      </c>
      <c r="R53" s="294"/>
      <c r="S53" s="294"/>
      <c r="T53" s="294">
        <v>0</v>
      </c>
      <c r="U53" s="294"/>
      <c r="V53" s="294"/>
      <c r="W53" s="294"/>
      <c r="X53" s="294">
        <v>0</v>
      </c>
      <c r="Y53" s="294"/>
      <c r="Z53" s="294"/>
      <c r="AA53" s="294"/>
      <c r="AB53" s="294">
        <v>-1</v>
      </c>
      <c r="AC53" s="294"/>
      <c r="AD53" s="294"/>
      <c r="AE53" s="294"/>
      <c r="AF53" s="294"/>
      <c r="AG53" s="294"/>
      <c r="AH53" s="294">
        <v>0</v>
      </c>
      <c r="AI53" s="294"/>
      <c r="AJ53" s="294"/>
      <c r="AK53" s="294"/>
      <c r="AL53" s="294"/>
    </row>
    <row r="54" spans="1:39" ht="9.4" customHeight="1" x14ac:dyDescent="0.15">
      <c r="B54" s="296" t="s">
        <v>291</v>
      </c>
      <c r="C54" s="296"/>
      <c r="D54" s="296"/>
      <c r="E54" s="296" t="s">
        <v>372</v>
      </c>
      <c r="F54" s="296"/>
      <c r="G54" s="296"/>
      <c r="H54" s="296"/>
      <c r="J54" s="296" t="s">
        <v>373</v>
      </c>
      <c r="K54" s="296"/>
      <c r="L54" s="296"/>
      <c r="M54" s="296"/>
      <c r="N54" s="294">
        <v>-1</v>
      </c>
      <c r="O54" s="294"/>
      <c r="P54" s="294"/>
      <c r="Q54" s="294">
        <v>0</v>
      </c>
      <c r="R54" s="294"/>
      <c r="S54" s="294"/>
      <c r="T54" s="294">
        <v>0</v>
      </c>
      <c r="U54" s="294"/>
      <c r="V54" s="294"/>
      <c r="W54" s="294"/>
      <c r="X54" s="294">
        <v>0</v>
      </c>
      <c r="Y54" s="294"/>
      <c r="Z54" s="294"/>
      <c r="AA54" s="294"/>
      <c r="AB54" s="294">
        <v>-1</v>
      </c>
      <c r="AC54" s="294"/>
      <c r="AD54" s="294"/>
      <c r="AE54" s="294"/>
      <c r="AF54" s="294"/>
      <c r="AG54" s="294"/>
      <c r="AH54" s="294">
        <v>0</v>
      </c>
      <c r="AI54" s="294"/>
      <c r="AJ54" s="294"/>
      <c r="AK54" s="294"/>
      <c r="AL54" s="294"/>
    </row>
    <row r="55" spans="1:39" ht="9.4" customHeight="1" x14ac:dyDescent="0.15">
      <c r="B55" s="296" t="s">
        <v>291</v>
      </c>
      <c r="C55" s="296"/>
      <c r="D55" s="296"/>
      <c r="E55" s="296" t="s">
        <v>374</v>
      </c>
      <c r="F55" s="296"/>
      <c r="G55" s="296"/>
      <c r="H55" s="296"/>
      <c r="J55" s="296" t="s">
        <v>375</v>
      </c>
      <c r="K55" s="296"/>
      <c r="L55" s="296"/>
      <c r="M55" s="296"/>
      <c r="N55" s="294">
        <v>-1</v>
      </c>
      <c r="O55" s="294"/>
      <c r="P55" s="294"/>
      <c r="Q55" s="294">
        <v>0</v>
      </c>
      <c r="R55" s="294"/>
      <c r="S55" s="294"/>
      <c r="T55" s="294">
        <v>0</v>
      </c>
      <c r="U55" s="294"/>
      <c r="V55" s="294"/>
      <c r="W55" s="294"/>
      <c r="X55" s="294">
        <v>0</v>
      </c>
      <c r="Y55" s="294"/>
      <c r="Z55" s="294"/>
      <c r="AA55" s="294"/>
      <c r="AB55" s="294">
        <v>-1</v>
      </c>
      <c r="AC55" s="294"/>
      <c r="AD55" s="294"/>
      <c r="AE55" s="294"/>
      <c r="AF55" s="294"/>
      <c r="AG55" s="294"/>
      <c r="AH55" s="294">
        <v>0</v>
      </c>
      <c r="AI55" s="294"/>
      <c r="AJ55" s="294"/>
      <c r="AK55" s="294"/>
      <c r="AL55" s="294"/>
    </row>
    <row r="56" spans="1:39" ht="9.4" customHeight="1" x14ac:dyDescent="0.15">
      <c r="B56" s="296" t="s">
        <v>291</v>
      </c>
      <c r="C56" s="296"/>
      <c r="D56" s="296"/>
      <c r="E56" s="296" t="s">
        <v>376</v>
      </c>
      <c r="F56" s="296"/>
      <c r="G56" s="296"/>
      <c r="H56" s="296"/>
      <c r="J56" s="296" t="s">
        <v>377</v>
      </c>
      <c r="K56" s="296"/>
      <c r="L56" s="296"/>
      <c r="M56" s="296"/>
      <c r="N56" s="294">
        <v>-1</v>
      </c>
      <c r="O56" s="294"/>
      <c r="P56" s="294"/>
      <c r="Q56" s="294">
        <v>0</v>
      </c>
      <c r="R56" s="294"/>
      <c r="S56" s="294"/>
      <c r="T56" s="294">
        <v>0</v>
      </c>
      <c r="U56" s="294"/>
      <c r="V56" s="294"/>
      <c r="W56" s="294"/>
      <c r="X56" s="294">
        <v>0</v>
      </c>
      <c r="Y56" s="294"/>
      <c r="Z56" s="294"/>
      <c r="AA56" s="294"/>
      <c r="AB56" s="294">
        <v>-1</v>
      </c>
      <c r="AC56" s="294"/>
      <c r="AD56" s="294"/>
      <c r="AE56" s="294"/>
      <c r="AF56" s="294"/>
      <c r="AG56" s="294"/>
      <c r="AH56" s="294">
        <v>0</v>
      </c>
      <c r="AI56" s="294"/>
      <c r="AJ56" s="294"/>
      <c r="AK56" s="294"/>
      <c r="AL56" s="294"/>
    </row>
    <row r="57" spans="1:39" ht="9.4" customHeight="1" x14ac:dyDescent="0.15">
      <c r="B57" s="296" t="s">
        <v>291</v>
      </c>
      <c r="C57" s="296"/>
      <c r="D57" s="296"/>
      <c r="E57" s="296" t="s">
        <v>378</v>
      </c>
      <c r="F57" s="296"/>
      <c r="G57" s="296"/>
      <c r="H57" s="296"/>
      <c r="J57" s="296" t="s">
        <v>379</v>
      </c>
      <c r="K57" s="296"/>
      <c r="L57" s="296"/>
      <c r="M57" s="296"/>
      <c r="N57" s="294">
        <v>2415.4499999999998</v>
      </c>
      <c r="O57" s="294"/>
      <c r="P57" s="294"/>
      <c r="Q57" s="294">
        <v>0</v>
      </c>
      <c r="R57" s="294"/>
      <c r="S57" s="294"/>
      <c r="T57" s="294">
        <v>1</v>
      </c>
      <c r="U57" s="294"/>
      <c r="V57" s="294"/>
      <c r="W57" s="294"/>
      <c r="X57" s="294">
        <v>2420.1</v>
      </c>
      <c r="Y57" s="294"/>
      <c r="Z57" s="294"/>
      <c r="AA57" s="294"/>
      <c r="AB57" s="294">
        <v>-3.65</v>
      </c>
      <c r="AC57" s="294"/>
      <c r="AD57" s="294"/>
      <c r="AE57" s="294"/>
      <c r="AF57" s="294"/>
      <c r="AG57" s="294"/>
      <c r="AH57" s="294">
        <v>0</v>
      </c>
      <c r="AI57" s="294"/>
      <c r="AJ57" s="294"/>
      <c r="AK57" s="294"/>
      <c r="AL57" s="294"/>
    </row>
    <row r="58" spans="1:39" ht="6.2" customHeight="1" x14ac:dyDescent="0.15"/>
    <row r="59" spans="1:39" ht="14.1" customHeight="1" x14ac:dyDescent="0.15">
      <c r="AH59" s="293" t="s">
        <v>261</v>
      </c>
      <c r="AI59" s="293"/>
      <c r="AJ59" s="293"/>
      <c r="AK59" s="293"/>
      <c r="AL59" s="293"/>
      <c r="AM59" s="293"/>
    </row>
    <row r="60" spans="1:39" ht="7.15" customHeight="1" x14ac:dyDescent="0.15">
      <c r="D60" s="305" t="s">
        <v>239</v>
      </c>
      <c r="E60" s="305"/>
      <c r="F60" s="305"/>
      <c r="G60" s="305"/>
      <c r="H60" s="305"/>
      <c r="I60" s="305"/>
      <c r="J60" s="305"/>
      <c r="K60" s="305"/>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row>
    <row r="61" spans="1:39" ht="9.6" customHeight="1" x14ac:dyDescent="0.15">
      <c r="A61" s="306"/>
      <c r="B61" s="306"/>
      <c r="C61" s="306"/>
      <c r="D61" s="306"/>
      <c r="E61" s="306"/>
      <c r="F61" s="306"/>
      <c r="G61" s="306"/>
      <c r="H61" s="306"/>
      <c r="I61" s="306"/>
      <c r="J61" s="306"/>
      <c r="K61" s="305"/>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row>
    <row r="62" spans="1:39" ht="13.35" customHeight="1" x14ac:dyDescent="0.15">
      <c r="A62" s="306"/>
      <c r="B62" s="306"/>
      <c r="C62" s="306"/>
      <c r="D62" s="306"/>
      <c r="E62" s="306"/>
      <c r="F62" s="306"/>
      <c r="G62" s="306"/>
      <c r="H62" s="306"/>
      <c r="I62" s="306"/>
      <c r="J62" s="306"/>
      <c r="K62" s="307" t="s">
        <v>240</v>
      </c>
      <c r="L62" s="307"/>
      <c r="M62" s="307"/>
      <c r="N62" s="307"/>
      <c r="O62" s="307"/>
      <c r="P62" s="307"/>
      <c r="Q62" s="307"/>
      <c r="R62" s="307"/>
      <c r="S62" s="307"/>
      <c r="T62" s="307"/>
      <c r="U62" s="307"/>
      <c r="V62" s="307"/>
      <c r="W62" s="307"/>
      <c r="X62" s="307"/>
      <c r="Y62" s="307"/>
      <c r="Z62" s="307"/>
      <c r="AA62" s="307"/>
      <c r="AB62" s="307"/>
      <c r="AC62" s="307"/>
      <c r="AD62" s="307"/>
      <c r="AE62" s="307"/>
      <c r="AF62" s="307"/>
      <c r="AG62" s="307"/>
    </row>
    <row r="63" spans="1:39" ht="5.25" customHeight="1" x14ac:dyDescent="0.15">
      <c r="A63" s="306"/>
      <c r="B63" s="306"/>
      <c r="C63" s="306"/>
      <c r="D63" s="306"/>
      <c r="E63" s="306"/>
      <c r="F63" s="306"/>
      <c r="G63" s="306"/>
      <c r="H63" s="306"/>
      <c r="I63" s="306"/>
      <c r="J63" s="306"/>
    </row>
    <row r="64" spans="1:39" ht="7.35" customHeight="1" x14ac:dyDescent="0.15">
      <c r="A64" s="306"/>
      <c r="B64" s="306"/>
      <c r="C64" s="301" t="s">
        <v>278</v>
      </c>
      <c r="D64" s="301"/>
      <c r="E64" s="301"/>
      <c r="F64" s="301"/>
      <c r="G64" s="301"/>
      <c r="H64" s="301"/>
      <c r="I64" s="301"/>
      <c r="J64" s="301"/>
      <c r="K64" s="301"/>
      <c r="Z64" s="303" t="s">
        <v>241</v>
      </c>
      <c r="AA64" s="303"/>
      <c r="AB64" s="303"/>
      <c r="AC64" s="303"/>
      <c r="AD64" s="303"/>
      <c r="AE64" s="303"/>
      <c r="AF64" s="303"/>
      <c r="AG64" s="303"/>
      <c r="AH64" s="303"/>
      <c r="AI64" s="308" t="s">
        <v>279</v>
      </c>
      <c r="AJ64" s="308"/>
      <c r="AK64" s="308"/>
      <c r="AL64" s="308"/>
      <c r="AM64" s="308"/>
    </row>
    <row r="65" spans="1:39" ht="6.75" customHeight="1" x14ac:dyDescent="0.15">
      <c r="A65" s="306"/>
      <c r="B65" s="306"/>
      <c r="C65" s="301"/>
      <c r="D65" s="301"/>
      <c r="E65" s="301"/>
      <c r="F65" s="301"/>
      <c r="G65" s="301"/>
      <c r="H65" s="301"/>
      <c r="I65" s="301"/>
      <c r="J65" s="301"/>
      <c r="K65" s="301"/>
      <c r="L65" s="309" t="s">
        <v>280</v>
      </c>
      <c r="M65" s="309"/>
      <c r="N65" s="309"/>
      <c r="O65" s="309"/>
      <c r="P65" s="309"/>
      <c r="Q65" s="309"/>
      <c r="R65" s="309"/>
      <c r="S65" s="309"/>
      <c r="T65" s="309"/>
      <c r="U65" s="309"/>
      <c r="V65" s="309"/>
      <c r="W65" s="309"/>
      <c r="X65" s="309"/>
      <c r="Y65" s="309"/>
      <c r="Z65" s="303"/>
      <c r="AA65" s="303"/>
      <c r="AB65" s="303"/>
      <c r="AC65" s="303"/>
      <c r="AD65" s="303"/>
      <c r="AE65" s="303"/>
      <c r="AF65" s="303"/>
      <c r="AG65" s="303"/>
      <c r="AH65" s="303"/>
      <c r="AI65" s="308"/>
      <c r="AJ65" s="308"/>
      <c r="AK65" s="308"/>
      <c r="AL65" s="308"/>
      <c r="AM65" s="308"/>
    </row>
    <row r="66" spans="1:39" ht="7.35" customHeight="1" x14ac:dyDescent="0.15">
      <c r="C66" s="301" t="s">
        <v>281</v>
      </c>
      <c r="D66" s="301"/>
      <c r="E66" s="301"/>
      <c r="F66" s="301"/>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3"/>
      <c r="AH66" s="303"/>
      <c r="AI66" s="303" t="s">
        <v>282</v>
      </c>
      <c r="AJ66" s="303"/>
    </row>
    <row r="67" spans="1:39" ht="6.75" customHeight="1" x14ac:dyDescent="0.15">
      <c r="C67" s="301"/>
      <c r="D67" s="301"/>
      <c r="E67" s="301"/>
      <c r="F67" s="301"/>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D67" s="302"/>
      <c r="AE67" s="302"/>
      <c r="AF67" s="302"/>
      <c r="AG67" s="303"/>
      <c r="AH67" s="303"/>
      <c r="AI67" s="303"/>
      <c r="AJ67" s="303"/>
    </row>
    <row r="68" spans="1:39" ht="11.25" customHeight="1" x14ac:dyDescent="0.15">
      <c r="P68" s="304" t="s">
        <v>283</v>
      </c>
      <c r="Q68" s="304"/>
      <c r="R68" s="304"/>
      <c r="W68" s="304" t="s">
        <v>284</v>
      </c>
      <c r="X68" s="304"/>
      <c r="Y68" s="304"/>
      <c r="Z68" s="304"/>
      <c r="AE68" s="304" t="s">
        <v>285</v>
      </c>
      <c r="AF68" s="304"/>
      <c r="AG68" s="304"/>
      <c r="AH68" s="304"/>
      <c r="AI68" s="304"/>
      <c r="AJ68" s="304"/>
      <c r="AK68" s="304"/>
    </row>
    <row r="69" spans="1:39" ht="8.4499999999999993" customHeight="1" x14ac:dyDescent="0.15">
      <c r="B69" s="300" t="s">
        <v>286</v>
      </c>
      <c r="C69" s="300"/>
      <c r="D69" s="300"/>
      <c r="E69" s="300" t="s">
        <v>287</v>
      </c>
      <c r="F69" s="300"/>
      <c r="G69" s="300"/>
      <c r="J69" s="300" t="s">
        <v>288</v>
      </c>
      <c r="K69" s="300"/>
      <c r="L69" s="300"/>
      <c r="M69" s="300"/>
      <c r="N69" s="300"/>
      <c r="O69" s="300"/>
      <c r="P69" s="76" t="s">
        <v>289</v>
      </c>
      <c r="R69" s="299" t="s">
        <v>290</v>
      </c>
      <c r="S69" s="299"/>
      <c r="V69" s="299" t="s">
        <v>289</v>
      </c>
      <c r="W69" s="299"/>
      <c r="Y69" s="299" t="s">
        <v>290</v>
      </c>
      <c r="Z69" s="299"/>
      <c r="AA69" s="299"/>
      <c r="AD69" s="299" t="s">
        <v>289</v>
      </c>
      <c r="AE69" s="299"/>
      <c r="AF69" s="299"/>
      <c r="AG69" s="299"/>
      <c r="AI69" s="299" t="s">
        <v>290</v>
      </c>
      <c r="AJ69" s="299"/>
      <c r="AK69" s="299"/>
      <c r="AL69" s="299"/>
    </row>
    <row r="70" spans="1:39" ht="9.9499999999999993" customHeight="1" x14ac:dyDescent="0.15">
      <c r="B70" s="296" t="s">
        <v>291</v>
      </c>
      <c r="C70" s="296"/>
      <c r="D70" s="296"/>
      <c r="E70" s="296" t="s">
        <v>380</v>
      </c>
      <c r="F70" s="296"/>
      <c r="G70" s="296"/>
      <c r="H70" s="296"/>
      <c r="J70" s="296" t="s">
        <v>381</v>
      </c>
      <c r="K70" s="296"/>
      <c r="L70" s="296"/>
      <c r="M70" s="296"/>
      <c r="N70" s="294">
        <v>2419.1</v>
      </c>
      <c r="O70" s="294"/>
      <c r="P70" s="294"/>
      <c r="Q70" s="294">
        <v>0</v>
      </c>
      <c r="R70" s="294"/>
      <c r="S70" s="294"/>
      <c r="T70" s="294">
        <v>1</v>
      </c>
      <c r="U70" s="294"/>
      <c r="V70" s="294"/>
      <c r="W70" s="294"/>
      <c r="X70" s="294">
        <v>2420.1</v>
      </c>
      <c r="Y70" s="294"/>
      <c r="Z70" s="294"/>
      <c r="AA70" s="294"/>
      <c r="AB70" s="294">
        <v>0</v>
      </c>
      <c r="AC70" s="294"/>
      <c r="AD70" s="294"/>
      <c r="AE70" s="294"/>
      <c r="AF70" s="294"/>
      <c r="AG70" s="294"/>
      <c r="AH70" s="294">
        <v>0</v>
      </c>
      <c r="AI70" s="294"/>
      <c r="AJ70" s="294"/>
      <c r="AK70" s="294"/>
      <c r="AL70" s="294"/>
    </row>
    <row r="71" spans="1:39" ht="9.4" customHeight="1" x14ac:dyDescent="0.15">
      <c r="B71" s="296" t="s">
        <v>291</v>
      </c>
      <c r="C71" s="296"/>
      <c r="D71" s="296"/>
      <c r="E71" s="296" t="s">
        <v>382</v>
      </c>
      <c r="F71" s="296"/>
      <c r="G71" s="296"/>
      <c r="H71" s="296"/>
      <c r="J71" s="296" t="s">
        <v>383</v>
      </c>
      <c r="K71" s="296"/>
      <c r="L71" s="296"/>
      <c r="M71" s="296"/>
      <c r="N71" s="294">
        <v>-1</v>
      </c>
      <c r="O71" s="294"/>
      <c r="P71" s="294"/>
      <c r="Q71" s="294">
        <v>0</v>
      </c>
      <c r="R71" s="294"/>
      <c r="S71" s="294"/>
      <c r="T71" s="294">
        <v>0</v>
      </c>
      <c r="U71" s="294"/>
      <c r="V71" s="294"/>
      <c r="W71" s="294"/>
      <c r="X71" s="294">
        <v>0</v>
      </c>
      <c r="Y71" s="294"/>
      <c r="Z71" s="294"/>
      <c r="AA71" s="294"/>
      <c r="AB71" s="294">
        <v>-1</v>
      </c>
      <c r="AC71" s="294"/>
      <c r="AD71" s="294"/>
      <c r="AE71" s="294"/>
      <c r="AF71" s="294"/>
      <c r="AG71" s="294"/>
      <c r="AH71" s="294">
        <v>0</v>
      </c>
      <c r="AI71" s="294"/>
      <c r="AJ71" s="294"/>
      <c r="AK71" s="294"/>
      <c r="AL71" s="294"/>
    </row>
    <row r="72" spans="1:39" ht="9.4" customHeight="1" x14ac:dyDescent="0.15">
      <c r="B72" s="296" t="s">
        <v>291</v>
      </c>
      <c r="C72" s="296"/>
      <c r="D72" s="296"/>
      <c r="E72" s="296" t="s">
        <v>384</v>
      </c>
      <c r="F72" s="296"/>
      <c r="G72" s="296"/>
      <c r="H72" s="296"/>
      <c r="J72" s="296" t="s">
        <v>385</v>
      </c>
      <c r="K72" s="296"/>
      <c r="L72" s="296"/>
      <c r="M72" s="296"/>
      <c r="N72" s="294">
        <v>-1</v>
      </c>
      <c r="O72" s="294"/>
      <c r="P72" s="294"/>
      <c r="Q72" s="294">
        <v>0</v>
      </c>
      <c r="R72" s="294"/>
      <c r="S72" s="294"/>
      <c r="T72" s="294">
        <v>0</v>
      </c>
      <c r="U72" s="294"/>
      <c r="V72" s="294"/>
      <c r="W72" s="294"/>
      <c r="X72" s="294">
        <v>0</v>
      </c>
      <c r="Y72" s="294"/>
      <c r="Z72" s="294"/>
      <c r="AA72" s="294"/>
      <c r="AB72" s="294">
        <v>-1</v>
      </c>
      <c r="AC72" s="294"/>
      <c r="AD72" s="294"/>
      <c r="AE72" s="294"/>
      <c r="AF72" s="294"/>
      <c r="AG72" s="294"/>
      <c r="AH72" s="294">
        <v>0</v>
      </c>
      <c r="AI72" s="294"/>
      <c r="AJ72" s="294"/>
      <c r="AK72" s="294"/>
      <c r="AL72" s="294"/>
    </row>
    <row r="73" spans="1:39" ht="9.4" customHeight="1" x14ac:dyDescent="0.15">
      <c r="B73" s="296" t="s">
        <v>291</v>
      </c>
      <c r="C73" s="296"/>
      <c r="D73" s="296"/>
      <c r="E73" s="296" t="s">
        <v>386</v>
      </c>
      <c r="F73" s="296"/>
      <c r="G73" s="296"/>
      <c r="H73" s="296"/>
      <c r="J73" s="296" t="s">
        <v>387</v>
      </c>
      <c r="K73" s="296"/>
      <c r="L73" s="296"/>
      <c r="M73" s="296"/>
      <c r="N73" s="294">
        <v>-1</v>
      </c>
      <c r="O73" s="294"/>
      <c r="P73" s="294"/>
      <c r="Q73" s="294">
        <v>0</v>
      </c>
      <c r="R73" s="294"/>
      <c r="S73" s="294"/>
      <c r="T73" s="294">
        <v>0</v>
      </c>
      <c r="U73" s="294"/>
      <c r="V73" s="294"/>
      <c r="W73" s="294"/>
      <c r="X73" s="294">
        <v>0</v>
      </c>
      <c r="Y73" s="294"/>
      <c r="Z73" s="294"/>
      <c r="AA73" s="294"/>
      <c r="AB73" s="294">
        <v>-1</v>
      </c>
      <c r="AC73" s="294"/>
      <c r="AD73" s="294"/>
      <c r="AE73" s="294"/>
      <c r="AF73" s="294"/>
      <c r="AG73" s="294"/>
      <c r="AH73" s="294">
        <v>0</v>
      </c>
      <c r="AI73" s="294"/>
      <c r="AJ73" s="294"/>
      <c r="AK73" s="294"/>
      <c r="AL73" s="294"/>
    </row>
    <row r="74" spans="1:39" ht="9.4" customHeight="1" x14ac:dyDescent="0.15">
      <c r="B74" s="296" t="s">
        <v>291</v>
      </c>
      <c r="C74" s="296"/>
      <c r="D74" s="296"/>
      <c r="E74" s="296" t="s">
        <v>388</v>
      </c>
      <c r="F74" s="296"/>
      <c r="G74" s="296"/>
      <c r="H74" s="296"/>
      <c r="J74" s="296" t="s">
        <v>389</v>
      </c>
      <c r="K74" s="296"/>
      <c r="L74" s="296"/>
      <c r="M74" s="296"/>
      <c r="N74" s="294">
        <v>-0.17</v>
      </c>
      <c r="O74" s="294"/>
      <c r="P74" s="294"/>
      <c r="Q74" s="294">
        <v>0</v>
      </c>
      <c r="R74" s="294"/>
      <c r="S74" s="294"/>
      <c r="T74" s="294">
        <v>0</v>
      </c>
      <c r="U74" s="294"/>
      <c r="V74" s="294"/>
      <c r="W74" s="294"/>
      <c r="X74" s="294">
        <v>0</v>
      </c>
      <c r="Y74" s="294"/>
      <c r="Z74" s="294"/>
      <c r="AA74" s="294"/>
      <c r="AB74" s="294">
        <v>-0.17</v>
      </c>
      <c r="AC74" s="294"/>
      <c r="AD74" s="294"/>
      <c r="AE74" s="294"/>
      <c r="AF74" s="294"/>
      <c r="AG74" s="294"/>
      <c r="AH74" s="294">
        <v>0</v>
      </c>
      <c r="AI74" s="294"/>
      <c r="AJ74" s="294"/>
      <c r="AK74" s="294"/>
      <c r="AL74" s="294"/>
    </row>
    <row r="75" spans="1:39" ht="9.4" customHeight="1" x14ac:dyDescent="0.15">
      <c r="B75" s="296" t="s">
        <v>291</v>
      </c>
      <c r="C75" s="296"/>
      <c r="D75" s="296"/>
      <c r="E75" s="296" t="s">
        <v>390</v>
      </c>
      <c r="F75" s="296"/>
      <c r="G75" s="296"/>
      <c r="H75" s="296"/>
      <c r="J75" s="296" t="s">
        <v>391</v>
      </c>
      <c r="K75" s="296"/>
      <c r="L75" s="296"/>
      <c r="M75" s="296"/>
      <c r="N75" s="294">
        <v>-0.03</v>
      </c>
      <c r="O75" s="294"/>
      <c r="P75" s="294"/>
      <c r="Q75" s="294">
        <v>0</v>
      </c>
      <c r="R75" s="294"/>
      <c r="S75" s="294"/>
      <c r="T75" s="294">
        <v>0</v>
      </c>
      <c r="U75" s="294"/>
      <c r="V75" s="294"/>
      <c r="W75" s="294"/>
      <c r="X75" s="294">
        <v>0</v>
      </c>
      <c r="Y75" s="294"/>
      <c r="Z75" s="294"/>
      <c r="AA75" s="294"/>
      <c r="AB75" s="294">
        <v>-0.03</v>
      </c>
      <c r="AC75" s="294"/>
      <c r="AD75" s="294"/>
      <c r="AE75" s="294"/>
      <c r="AF75" s="294"/>
      <c r="AG75" s="294"/>
      <c r="AH75" s="294">
        <v>0</v>
      </c>
      <c r="AI75" s="294"/>
      <c r="AJ75" s="294"/>
      <c r="AK75" s="294"/>
      <c r="AL75" s="294"/>
    </row>
    <row r="76" spans="1:39" ht="9.4" customHeight="1" x14ac:dyDescent="0.15">
      <c r="B76" s="296" t="s">
        <v>291</v>
      </c>
      <c r="C76" s="296"/>
      <c r="D76" s="296"/>
      <c r="E76" s="296" t="s">
        <v>392</v>
      </c>
      <c r="F76" s="296"/>
      <c r="G76" s="296"/>
      <c r="H76" s="296"/>
      <c r="J76" s="296" t="s">
        <v>393</v>
      </c>
      <c r="K76" s="296"/>
      <c r="L76" s="296"/>
      <c r="M76" s="296"/>
      <c r="N76" s="294">
        <v>1.1499999999999999</v>
      </c>
      <c r="O76" s="294"/>
      <c r="P76" s="294"/>
      <c r="Q76" s="294">
        <v>0</v>
      </c>
      <c r="R76" s="294"/>
      <c r="S76" s="294"/>
      <c r="T76" s="294">
        <v>0</v>
      </c>
      <c r="U76" s="294"/>
      <c r="V76" s="294"/>
      <c r="W76" s="294"/>
      <c r="X76" s="294">
        <v>0</v>
      </c>
      <c r="Y76" s="294"/>
      <c r="Z76" s="294"/>
      <c r="AA76" s="294"/>
      <c r="AB76" s="294">
        <v>1.1499999999999999</v>
      </c>
      <c r="AC76" s="294"/>
      <c r="AD76" s="294"/>
      <c r="AE76" s="294"/>
      <c r="AF76" s="294"/>
      <c r="AG76" s="294"/>
      <c r="AH76" s="294">
        <v>0</v>
      </c>
      <c r="AI76" s="294"/>
      <c r="AJ76" s="294"/>
      <c r="AK76" s="294"/>
      <c r="AL76" s="294"/>
    </row>
    <row r="77" spans="1:39" ht="9.4" customHeight="1" x14ac:dyDescent="0.15">
      <c r="B77" s="296" t="s">
        <v>291</v>
      </c>
      <c r="C77" s="296"/>
      <c r="D77" s="296"/>
      <c r="E77" s="296" t="s">
        <v>394</v>
      </c>
      <c r="F77" s="296"/>
      <c r="G77" s="296"/>
      <c r="H77" s="296"/>
      <c r="J77" s="296" t="s">
        <v>395</v>
      </c>
      <c r="K77" s="296"/>
      <c r="L77" s="296"/>
      <c r="M77" s="296"/>
      <c r="N77" s="294">
        <v>-1</v>
      </c>
      <c r="O77" s="294"/>
      <c r="P77" s="294"/>
      <c r="Q77" s="294">
        <v>0</v>
      </c>
      <c r="R77" s="294"/>
      <c r="S77" s="294"/>
      <c r="T77" s="294">
        <v>0</v>
      </c>
      <c r="U77" s="294"/>
      <c r="V77" s="294"/>
      <c r="W77" s="294"/>
      <c r="X77" s="294">
        <v>0</v>
      </c>
      <c r="Y77" s="294"/>
      <c r="Z77" s="294"/>
      <c r="AA77" s="294"/>
      <c r="AB77" s="294">
        <v>-1</v>
      </c>
      <c r="AC77" s="294"/>
      <c r="AD77" s="294"/>
      <c r="AE77" s="294"/>
      <c r="AF77" s="294"/>
      <c r="AG77" s="294"/>
      <c r="AH77" s="294">
        <v>0</v>
      </c>
      <c r="AI77" s="294"/>
      <c r="AJ77" s="294"/>
      <c r="AK77" s="294"/>
      <c r="AL77" s="294"/>
    </row>
    <row r="78" spans="1:39" ht="9.4" customHeight="1" x14ac:dyDescent="0.15">
      <c r="B78" s="296" t="s">
        <v>291</v>
      </c>
      <c r="C78" s="296"/>
      <c r="D78" s="296"/>
      <c r="E78" s="296" t="s">
        <v>396</v>
      </c>
      <c r="F78" s="296"/>
      <c r="G78" s="296"/>
      <c r="H78" s="296"/>
      <c r="J78" s="296" t="s">
        <v>397</v>
      </c>
      <c r="K78" s="296"/>
      <c r="L78" s="296"/>
      <c r="M78" s="296"/>
      <c r="N78" s="294">
        <v>-0.6</v>
      </c>
      <c r="O78" s="294"/>
      <c r="P78" s="294"/>
      <c r="Q78" s="294">
        <v>0</v>
      </c>
      <c r="R78" s="294"/>
      <c r="S78" s="294"/>
      <c r="T78" s="294">
        <v>0</v>
      </c>
      <c r="U78" s="294"/>
      <c r="V78" s="294"/>
      <c r="W78" s="294"/>
      <c r="X78" s="294">
        <v>0</v>
      </c>
      <c r="Y78" s="294"/>
      <c r="Z78" s="294"/>
      <c r="AA78" s="294"/>
      <c r="AB78" s="294">
        <v>-0.6</v>
      </c>
      <c r="AC78" s="294"/>
      <c r="AD78" s="294"/>
      <c r="AE78" s="294"/>
      <c r="AF78" s="294"/>
      <c r="AG78" s="294"/>
      <c r="AH78" s="294">
        <v>0</v>
      </c>
      <c r="AI78" s="294"/>
      <c r="AJ78" s="294"/>
      <c r="AK78" s="294"/>
      <c r="AL78" s="294"/>
    </row>
    <row r="79" spans="1:39" ht="9.4" customHeight="1" x14ac:dyDescent="0.15">
      <c r="B79" s="296" t="s">
        <v>291</v>
      </c>
      <c r="C79" s="296"/>
      <c r="D79" s="296"/>
      <c r="E79" s="296" t="s">
        <v>398</v>
      </c>
      <c r="F79" s="296"/>
      <c r="G79" s="296"/>
      <c r="H79" s="296"/>
      <c r="J79" s="296" t="s">
        <v>399</v>
      </c>
      <c r="K79" s="296"/>
      <c r="L79" s="296"/>
      <c r="M79" s="296"/>
      <c r="N79" s="294">
        <v>43234.82</v>
      </c>
      <c r="O79" s="294"/>
      <c r="P79" s="294"/>
      <c r="Q79" s="294">
        <v>0</v>
      </c>
      <c r="R79" s="294"/>
      <c r="S79" s="294"/>
      <c r="T79" s="294">
        <v>4241</v>
      </c>
      <c r="U79" s="294"/>
      <c r="V79" s="294"/>
      <c r="W79" s="294"/>
      <c r="X79" s="294">
        <v>19733.04</v>
      </c>
      <c r="Y79" s="294"/>
      <c r="Z79" s="294"/>
      <c r="AA79" s="294"/>
      <c r="AB79" s="294">
        <v>27742.78</v>
      </c>
      <c r="AC79" s="294"/>
      <c r="AD79" s="294"/>
      <c r="AE79" s="294"/>
      <c r="AF79" s="294"/>
      <c r="AG79" s="294"/>
      <c r="AH79" s="294">
        <v>0</v>
      </c>
      <c r="AI79" s="294"/>
      <c r="AJ79" s="294"/>
      <c r="AK79" s="294"/>
      <c r="AL79" s="294"/>
    </row>
    <row r="80" spans="1:39" ht="9.4" customHeight="1" x14ac:dyDescent="0.15">
      <c r="B80" s="296" t="s">
        <v>291</v>
      </c>
      <c r="C80" s="296"/>
      <c r="D80" s="296"/>
      <c r="E80" s="296" t="s">
        <v>400</v>
      </c>
      <c r="F80" s="296"/>
      <c r="G80" s="296"/>
      <c r="H80" s="296"/>
      <c r="J80" s="296" t="s">
        <v>401</v>
      </c>
      <c r="K80" s="296"/>
      <c r="L80" s="296"/>
      <c r="M80" s="296"/>
      <c r="N80" s="294">
        <v>27744.959999999999</v>
      </c>
      <c r="O80" s="294"/>
      <c r="P80" s="294"/>
      <c r="Q80" s="294">
        <v>0</v>
      </c>
      <c r="R80" s="294"/>
      <c r="S80" s="294"/>
      <c r="T80" s="294">
        <v>0</v>
      </c>
      <c r="U80" s="294"/>
      <c r="V80" s="294"/>
      <c r="W80" s="294"/>
      <c r="X80" s="294">
        <v>0</v>
      </c>
      <c r="Y80" s="294"/>
      <c r="Z80" s="294"/>
      <c r="AA80" s="294"/>
      <c r="AB80" s="294">
        <v>27744.959999999999</v>
      </c>
      <c r="AC80" s="294"/>
      <c r="AD80" s="294"/>
      <c r="AE80" s="294"/>
      <c r="AF80" s="294"/>
      <c r="AG80" s="294"/>
      <c r="AH80" s="294">
        <v>0</v>
      </c>
      <c r="AI80" s="294"/>
      <c r="AJ80" s="294"/>
      <c r="AK80" s="294"/>
      <c r="AL80" s="294"/>
    </row>
    <row r="81" spans="2:38" ht="9.4" customHeight="1" x14ac:dyDescent="0.15">
      <c r="B81" s="296" t="s">
        <v>291</v>
      </c>
      <c r="C81" s="296"/>
      <c r="D81" s="296"/>
      <c r="E81" s="296" t="s">
        <v>402</v>
      </c>
      <c r="F81" s="296"/>
      <c r="G81" s="296"/>
      <c r="H81" s="296"/>
      <c r="J81" s="296" t="s">
        <v>403</v>
      </c>
      <c r="K81" s="296"/>
      <c r="L81" s="296"/>
      <c r="M81" s="296"/>
      <c r="N81" s="294">
        <v>15464.6</v>
      </c>
      <c r="O81" s="294"/>
      <c r="P81" s="294"/>
      <c r="Q81" s="294">
        <v>0</v>
      </c>
      <c r="R81" s="294"/>
      <c r="S81" s="294"/>
      <c r="T81" s="294">
        <v>1</v>
      </c>
      <c r="U81" s="294"/>
      <c r="V81" s="294"/>
      <c r="W81" s="294"/>
      <c r="X81" s="294">
        <v>15465.6</v>
      </c>
      <c r="Y81" s="294"/>
      <c r="Z81" s="294"/>
      <c r="AA81" s="294"/>
      <c r="AB81" s="294">
        <v>0</v>
      </c>
      <c r="AC81" s="294"/>
      <c r="AD81" s="294"/>
      <c r="AE81" s="294"/>
      <c r="AF81" s="294"/>
      <c r="AG81" s="294"/>
      <c r="AH81" s="294">
        <v>0</v>
      </c>
      <c r="AI81" s="294"/>
      <c r="AJ81" s="294"/>
      <c r="AK81" s="294"/>
      <c r="AL81" s="294"/>
    </row>
    <row r="82" spans="2:38" ht="9.4" customHeight="1" x14ac:dyDescent="0.15">
      <c r="B82" s="296" t="s">
        <v>291</v>
      </c>
      <c r="C82" s="296"/>
      <c r="D82" s="296"/>
      <c r="E82" s="296" t="s">
        <v>404</v>
      </c>
      <c r="F82" s="296"/>
      <c r="G82" s="296"/>
      <c r="H82" s="296"/>
      <c r="J82" s="296" t="s">
        <v>405</v>
      </c>
      <c r="K82" s="296"/>
      <c r="L82" s="296"/>
      <c r="M82" s="296"/>
      <c r="N82" s="294">
        <v>27.44</v>
      </c>
      <c r="O82" s="294"/>
      <c r="P82" s="294"/>
      <c r="Q82" s="294">
        <v>0</v>
      </c>
      <c r="R82" s="294"/>
      <c r="S82" s="294"/>
      <c r="T82" s="294">
        <v>4240</v>
      </c>
      <c r="U82" s="294"/>
      <c r="V82" s="294"/>
      <c r="W82" s="294"/>
      <c r="X82" s="294">
        <v>4267.4399999999996</v>
      </c>
      <c r="Y82" s="294"/>
      <c r="Z82" s="294"/>
      <c r="AA82" s="294"/>
      <c r="AB82" s="294">
        <v>0</v>
      </c>
      <c r="AC82" s="294"/>
      <c r="AD82" s="294"/>
      <c r="AE82" s="294"/>
      <c r="AF82" s="294"/>
      <c r="AG82" s="294"/>
      <c r="AH82" s="294">
        <v>0</v>
      </c>
      <c r="AI82" s="294"/>
      <c r="AJ82" s="294"/>
      <c r="AK82" s="294"/>
      <c r="AL82" s="294"/>
    </row>
    <row r="83" spans="2:38" ht="9.4" customHeight="1" x14ac:dyDescent="0.15">
      <c r="B83" s="296" t="s">
        <v>291</v>
      </c>
      <c r="C83" s="296"/>
      <c r="D83" s="296"/>
      <c r="E83" s="296" t="s">
        <v>406</v>
      </c>
      <c r="F83" s="296"/>
      <c r="G83" s="296"/>
      <c r="H83" s="296"/>
      <c r="J83" s="296" t="s">
        <v>407</v>
      </c>
      <c r="K83" s="296"/>
      <c r="L83" s="296"/>
      <c r="M83" s="296"/>
      <c r="N83" s="294">
        <v>-0.18</v>
      </c>
      <c r="O83" s="294"/>
      <c r="P83" s="294"/>
      <c r="Q83" s="294">
        <v>0</v>
      </c>
      <c r="R83" s="294"/>
      <c r="S83" s="294"/>
      <c r="T83" s="294">
        <v>0</v>
      </c>
      <c r="U83" s="294"/>
      <c r="V83" s="294"/>
      <c r="W83" s="294"/>
      <c r="X83" s="294">
        <v>0</v>
      </c>
      <c r="Y83" s="294"/>
      <c r="Z83" s="294"/>
      <c r="AA83" s="294"/>
      <c r="AB83" s="294">
        <v>-0.18</v>
      </c>
      <c r="AC83" s="294"/>
      <c r="AD83" s="294"/>
      <c r="AE83" s="294"/>
      <c r="AF83" s="294"/>
      <c r="AG83" s="294"/>
      <c r="AH83" s="294">
        <v>0</v>
      </c>
      <c r="AI83" s="294"/>
      <c r="AJ83" s="294"/>
      <c r="AK83" s="294"/>
      <c r="AL83" s="294"/>
    </row>
    <row r="84" spans="2:38" ht="9.4" customHeight="1" x14ac:dyDescent="0.15">
      <c r="B84" s="296" t="s">
        <v>291</v>
      </c>
      <c r="C84" s="296"/>
      <c r="D84" s="296"/>
      <c r="E84" s="296" t="s">
        <v>408</v>
      </c>
      <c r="F84" s="296"/>
      <c r="G84" s="296"/>
      <c r="H84" s="296"/>
      <c r="J84" s="296" t="s">
        <v>409</v>
      </c>
      <c r="K84" s="296"/>
      <c r="L84" s="296"/>
      <c r="M84" s="296"/>
      <c r="N84" s="294">
        <v>-1</v>
      </c>
      <c r="O84" s="294"/>
      <c r="P84" s="294"/>
      <c r="Q84" s="294">
        <v>0</v>
      </c>
      <c r="R84" s="294"/>
      <c r="S84" s="294"/>
      <c r="T84" s="294">
        <v>0</v>
      </c>
      <c r="U84" s="294"/>
      <c r="V84" s="294"/>
      <c r="W84" s="294"/>
      <c r="X84" s="294">
        <v>0</v>
      </c>
      <c r="Y84" s="294"/>
      <c r="Z84" s="294"/>
      <c r="AA84" s="294"/>
      <c r="AB84" s="294">
        <v>-1</v>
      </c>
      <c r="AC84" s="294"/>
      <c r="AD84" s="294"/>
      <c r="AE84" s="294"/>
      <c r="AF84" s="294"/>
      <c r="AG84" s="294"/>
      <c r="AH84" s="294">
        <v>0</v>
      </c>
      <c r="AI84" s="294"/>
      <c r="AJ84" s="294"/>
      <c r="AK84" s="294"/>
      <c r="AL84" s="294"/>
    </row>
    <row r="85" spans="2:38" ht="9.4" customHeight="1" x14ac:dyDescent="0.15">
      <c r="B85" s="296" t="s">
        <v>291</v>
      </c>
      <c r="C85" s="296"/>
      <c r="D85" s="296"/>
      <c r="E85" s="296" t="s">
        <v>410</v>
      </c>
      <c r="F85" s="296"/>
      <c r="G85" s="296"/>
      <c r="H85" s="296"/>
      <c r="J85" s="296" t="s">
        <v>411</v>
      </c>
      <c r="K85" s="296"/>
      <c r="L85" s="296"/>
      <c r="M85" s="296"/>
      <c r="N85" s="294">
        <v>1</v>
      </c>
      <c r="O85" s="294"/>
      <c r="P85" s="294"/>
      <c r="Q85" s="294">
        <v>0</v>
      </c>
      <c r="R85" s="294"/>
      <c r="S85" s="294"/>
      <c r="T85" s="294">
        <v>0</v>
      </c>
      <c r="U85" s="294"/>
      <c r="V85" s="294"/>
      <c r="W85" s="294"/>
      <c r="X85" s="294">
        <v>0</v>
      </c>
      <c r="Y85" s="294"/>
      <c r="Z85" s="294"/>
      <c r="AA85" s="294"/>
      <c r="AB85" s="294">
        <v>1</v>
      </c>
      <c r="AC85" s="294"/>
      <c r="AD85" s="294"/>
      <c r="AE85" s="294"/>
      <c r="AF85" s="294"/>
      <c r="AG85" s="294"/>
      <c r="AH85" s="294">
        <v>0</v>
      </c>
      <c r="AI85" s="294"/>
      <c r="AJ85" s="294"/>
      <c r="AK85" s="294"/>
      <c r="AL85" s="294"/>
    </row>
    <row r="86" spans="2:38" ht="9.4" customHeight="1" x14ac:dyDescent="0.15">
      <c r="B86" s="296" t="s">
        <v>291</v>
      </c>
      <c r="C86" s="296"/>
      <c r="D86" s="296"/>
      <c r="E86" s="296" t="s">
        <v>412</v>
      </c>
      <c r="F86" s="296"/>
      <c r="G86" s="296"/>
      <c r="H86" s="296"/>
      <c r="J86" s="296" t="s">
        <v>413</v>
      </c>
      <c r="K86" s="296"/>
      <c r="L86" s="296"/>
      <c r="M86" s="296"/>
      <c r="N86" s="294">
        <v>-1</v>
      </c>
      <c r="O86" s="294"/>
      <c r="P86" s="294"/>
      <c r="Q86" s="294">
        <v>0</v>
      </c>
      <c r="R86" s="294"/>
      <c r="S86" s="294"/>
      <c r="T86" s="294">
        <v>0</v>
      </c>
      <c r="U86" s="294"/>
      <c r="V86" s="294"/>
      <c r="W86" s="294"/>
      <c r="X86" s="294">
        <v>0</v>
      </c>
      <c r="Y86" s="294"/>
      <c r="Z86" s="294"/>
      <c r="AA86" s="294"/>
      <c r="AB86" s="294">
        <v>-1</v>
      </c>
      <c r="AC86" s="294"/>
      <c r="AD86" s="294"/>
      <c r="AE86" s="294"/>
      <c r="AF86" s="294"/>
      <c r="AG86" s="294"/>
      <c r="AH86" s="294">
        <v>0</v>
      </c>
      <c r="AI86" s="294"/>
      <c r="AJ86" s="294"/>
      <c r="AK86" s="294"/>
      <c r="AL86" s="294"/>
    </row>
    <row r="87" spans="2:38" ht="9.4" customHeight="1" x14ac:dyDescent="0.15">
      <c r="B87" s="296" t="s">
        <v>291</v>
      </c>
      <c r="C87" s="296"/>
      <c r="D87" s="296"/>
      <c r="E87" s="296" t="s">
        <v>414</v>
      </c>
      <c r="F87" s="296"/>
      <c r="G87" s="296"/>
      <c r="H87" s="296"/>
      <c r="J87" s="296" t="s">
        <v>415</v>
      </c>
      <c r="K87" s="296"/>
      <c r="L87" s="296"/>
      <c r="M87" s="296"/>
      <c r="N87" s="294">
        <v>-1</v>
      </c>
      <c r="O87" s="294"/>
      <c r="P87" s="294"/>
      <c r="Q87" s="294">
        <v>0</v>
      </c>
      <c r="R87" s="294"/>
      <c r="S87" s="294"/>
      <c r="T87" s="294">
        <v>0</v>
      </c>
      <c r="U87" s="294"/>
      <c r="V87" s="294"/>
      <c r="W87" s="294"/>
      <c r="X87" s="294">
        <v>0</v>
      </c>
      <c r="Y87" s="294"/>
      <c r="Z87" s="294"/>
      <c r="AA87" s="294"/>
      <c r="AB87" s="294">
        <v>-1</v>
      </c>
      <c r="AC87" s="294"/>
      <c r="AD87" s="294"/>
      <c r="AE87" s="294"/>
      <c r="AF87" s="294"/>
      <c r="AG87" s="294"/>
      <c r="AH87" s="294">
        <v>0</v>
      </c>
      <c r="AI87" s="294"/>
      <c r="AJ87" s="294"/>
      <c r="AK87" s="294"/>
      <c r="AL87" s="294"/>
    </row>
    <row r="88" spans="2:38" ht="9.4" customHeight="1" x14ac:dyDescent="0.15">
      <c r="B88" s="296" t="s">
        <v>291</v>
      </c>
      <c r="C88" s="296"/>
      <c r="D88" s="296"/>
      <c r="E88" s="296" t="s">
        <v>416</v>
      </c>
      <c r="F88" s="296"/>
      <c r="G88" s="296"/>
      <c r="H88" s="296"/>
      <c r="J88" s="296" t="s">
        <v>417</v>
      </c>
      <c r="K88" s="296"/>
      <c r="L88" s="296"/>
      <c r="M88" s="296"/>
      <c r="N88" s="294">
        <v>2579099.5099999998</v>
      </c>
      <c r="O88" s="294"/>
      <c r="P88" s="294"/>
      <c r="Q88" s="294">
        <v>0</v>
      </c>
      <c r="R88" s="294"/>
      <c r="S88" s="294"/>
      <c r="T88" s="294">
        <v>1734579.64</v>
      </c>
      <c r="U88" s="294"/>
      <c r="V88" s="294"/>
      <c r="W88" s="294"/>
      <c r="X88" s="294">
        <v>4331826.1500000004</v>
      </c>
      <c r="Y88" s="294"/>
      <c r="Z88" s="294"/>
      <c r="AA88" s="294"/>
      <c r="AB88" s="294">
        <v>-18147</v>
      </c>
      <c r="AC88" s="294"/>
      <c r="AD88" s="294"/>
      <c r="AE88" s="294"/>
      <c r="AF88" s="294"/>
      <c r="AG88" s="294"/>
      <c r="AH88" s="294">
        <v>0</v>
      </c>
      <c r="AI88" s="294"/>
      <c r="AJ88" s="294"/>
      <c r="AK88" s="294"/>
      <c r="AL88" s="294"/>
    </row>
    <row r="89" spans="2:38" ht="9.4" customHeight="1" x14ac:dyDescent="0.15">
      <c r="B89" s="296" t="s">
        <v>291</v>
      </c>
      <c r="C89" s="296"/>
      <c r="D89" s="296"/>
      <c r="E89" s="296" t="s">
        <v>418</v>
      </c>
      <c r="F89" s="296"/>
      <c r="G89" s="296"/>
      <c r="H89" s="296"/>
      <c r="J89" s="296" t="s">
        <v>419</v>
      </c>
      <c r="K89" s="296"/>
      <c r="L89" s="296"/>
      <c r="M89" s="296"/>
      <c r="N89" s="294">
        <v>17383.55</v>
      </c>
      <c r="O89" s="294"/>
      <c r="P89" s="294"/>
      <c r="Q89" s="294">
        <v>0</v>
      </c>
      <c r="R89" s="294"/>
      <c r="S89" s="294"/>
      <c r="T89" s="294">
        <v>155920.39000000001</v>
      </c>
      <c r="U89" s="294"/>
      <c r="V89" s="294"/>
      <c r="W89" s="294"/>
      <c r="X89" s="294">
        <v>173303.94</v>
      </c>
      <c r="Y89" s="294"/>
      <c r="Z89" s="294"/>
      <c r="AA89" s="294"/>
      <c r="AB89" s="294">
        <v>0</v>
      </c>
      <c r="AC89" s="294"/>
      <c r="AD89" s="294"/>
      <c r="AE89" s="294"/>
      <c r="AF89" s="294"/>
      <c r="AG89" s="294"/>
      <c r="AH89" s="294">
        <v>0</v>
      </c>
      <c r="AI89" s="294"/>
      <c r="AJ89" s="294"/>
      <c r="AK89" s="294"/>
      <c r="AL89" s="294"/>
    </row>
    <row r="90" spans="2:38" ht="9.4" customHeight="1" x14ac:dyDescent="0.15">
      <c r="B90" s="296" t="s">
        <v>291</v>
      </c>
      <c r="C90" s="296"/>
      <c r="D90" s="296"/>
      <c r="E90" s="296" t="s">
        <v>420</v>
      </c>
      <c r="F90" s="296"/>
      <c r="G90" s="296"/>
      <c r="H90" s="296"/>
      <c r="J90" s="296" t="s">
        <v>421</v>
      </c>
      <c r="K90" s="296"/>
      <c r="L90" s="296"/>
      <c r="M90" s="296"/>
      <c r="N90" s="294">
        <v>768938.95</v>
      </c>
      <c r="O90" s="294"/>
      <c r="P90" s="294"/>
      <c r="Q90" s="294">
        <v>0</v>
      </c>
      <c r="R90" s="294"/>
      <c r="S90" s="294"/>
      <c r="T90" s="294">
        <v>382.88</v>
      </c>
      <c r="U90" s="294"/>
      <c r="V90" s="294"/>
      <c r="W90" s="294"/>
      <c r="X90" s="294">
        <v>769321.83</v>
      </c>
      <c r="Y90" s="294"/>
      <c r="Z90" s="294"/>
      <c r="AA90" s="294"/>
      <c r="AB90" s="294">
        <v>0</v>
      </c>
      <c r="AC90" s="294"/>
      <c r="AD90" s="294"/>
      <c r="AE90" s="294"/>
      <c r="AF90" s="294"/>
      <c r="AG90" s="294"/>
      <c r="AH90" s="294">
        <v>0</v>
      </c>
      <c r="AI90" s="294"/>
      <c r="AJ90" s="294"/>
      <c r="AK90" s="294"/>
      <c r="AL90" s="294"/>
    </row>
    <row r="91" spans="2:38" ht="9.4" customHeight="1" x14ac:dyDescent="0.15">
      <c r="B91" s="296" t="s">
        <v>291</v>
      </c>
      <c r="C91" s="296"/>
      <c r="D91" s="296"/>
      <c r="E91" s="296" t="s">
        <v>422</v>
      </c>
      <c r="F91" s="296"/>
      <c r="G91" s="296"/>
      <c r="H91" s="296"/>
      <c r="J91" s="296" t="s">
        <v>423</v>
      </c>
      <c r="K91" s="296"/>
      <c r="L91" s="296"/>
      <c r="M91" s="296"/>
      <c r="N91" s="294">
        <v>500062.54</v>
      </c>
      <c r="O91" s="294"/>
      <c r="P91" s="294"/>
      <c r="Q91" s="294">
        <v>0</v>
      </c>
      <c r="R91" s="294"/>
      <c r="S91" s="294"/>
      <c r="T91" s="294">
        <v>1175137.27</v>
      </c>
      <c r="U91" s="294"/>
      <c r="V91" s="294"/>
      <c r="W91" s="294"/>
      <c r="X91" s="294">
        <v>1675199.81</v>
      </c>
      <c r="Y91" s="294"/>
      <c r="Z91" s="294"/>
      <c r="AA91" s="294"/>
      <c r="AB91" s="294">
        <v>0</v>
      </c>
      <c r="AC91" s="294"/>
      <c r="AD91" s="294"/>
      <c r="AE91" s="294"/>
      <c r="AF91" s="294"/>
      <c r="AG91" s="294"/>
      <c r="AH91" s="294">
        <v>0</v>
      </c>
      <c r="AI91" s="294"/>
      <c r="AJ91" s="294"/>
      <c r="AK91" s="294"/>
      <c r="AL91" s="294"/>
    </row>
    <row r="92" spans="2:38" ht="9.4" customHeight="1" x14ac:dyDescent="0.15">
      <c r="B92" s="296" t="s">
        <v>291</v>
      </c>
      <c r="C92" s="296"/>
      <c r="D92" s="296"/>
      <c r="E92" s="296" t="s">
        <v>424</v>
      </c>
      <c r="F92" s="296"/>
      <c r="G92" s="296"/>
      <c r="H92" s="296"/>
      <c r="J92" s="296" t="s">
        <v>425</v>
      </c>
      <c r="K92" s="296"/>
      <c r="L92" s="296"/>
      <c r="M92" s="296"/>
      <c r="N92" s="294">
        <v>351939.66</v>
      </c>
      <c r="O92" s="294"/>
      <c r="P92" s="294"/>
      <c r="Q92" s="294">
        <v>0</v>
      </c>
      <c r="R92" s="294"/>
      <c r="S92" s="294"/>
      <c r="T92" s="294">
        <v>2816.16</v>
      </c>
      <c r="U92" s="294"/>
      <c r="V92" s="294"/>
      <c r="W92" s="294"/>
      <c r="X92" s="294">
        <v>354755.82</v>
      </c>
      <c r="Y92" s="294"/>
      <c r="Z92" s="294"/>
      <c r="AA92" s="294"/>
      <c r="AB92" s="294">
        <v>0</v>
      </c>
      <c r="AC92" s="294"/>
      <c r="AD92" s="294"/>
      <c r="AE92" s="294"/>
      <c r="AF92" s="294"/>
      <c r="AG92" s="294"/>
      <c r="AH92" s="294">
        <v>0</v>
      </c>
      <c r="AI92" s="294"/>
      <c r="AJ92" s="294"/>
      <c r="AK92" s="294"/>
      <c r="AL92" s="294"/>
    </row>
    <row r="93" spans="2:38" ht="9.4" customHeight="1" x14ac:dyDescent="0.15">
      <c r="B93" s="296" t="s">
        <v>291</v>
      </c>
      <c r="C93" s="296"/>
      <c r="D93" s="296"/>
      <c r="E93" s="296" t="s">
        <v>426</v>
      </c>
      <c r="F93" s="296"/>
      <c r="G93" s="296"/>
      <c r="H93" s="296"/>
      <c r="J93" s="296" t="s">
        <v>427</v>
      </c>
      <c r="K93" s="296"/>
      <c r="L93" s="296"/>
      <c r="M93" s="296"/>
      <c r="N93" s="294">
        <v>6929.46</v>
      </c>
      <c r="O93" s="294"/>
      <c r="P93" s="294"/>
      <c r="Q93" s="294">
        <v>0</v>
      </c>
      <c r="R93" s="294"/>
      <c r="S93" s="294"/>
      <c r="T93" s="294">
        <v>0</v>
      </c>
      <c r="U93" s="294"/>
      <c r="V93" s="294"/>
      <c r="W93" s="294"/>
      <c r="X93" s="294">
        <v>6929.46</v>
      </c>
      <c r="Y93" s="294"/>
      <c r="Z93" s="294"/>
      <c r="AA93" s="294"/>
      <c r="AB93" s="294">
        <v>0</v>
      </c>
      <c r="AC93" s="294"/>
      <c r="AD93" s="294"/>
      <c r="AE93" s="294"/>
      <c r="AF93" s="294"/>
      <c r="AG93" s="294"/>
      <c r="AH93" s="294">
        <v>0</v>
      </c>
      <c r="AI93" s="294"/>
      <c r="AJ93" s="294"/>
      <c r="AK93" s="294"/>
      <c r="AL93" s="294"/>
    </row>
    <row r="94" spans="2:38" ht="9.4" customHeight="1" x14ac:dyDescent="0.15">
      <c r="B94" s="296" t="s">
        <v>291</v>
      </c>
      <c r="C94" s="296"/>
      <c r="D94" s="296"/>
      <c r="E94" s="296" t="s">
        <v>428</v>
      </c>
      <c r="F94" s="296"/>
      <c r="G94" s="296"/>
      <c r="H94" s="296"/>
      <c r="J94" s="296" t="s">
        <v>429</v>
      </c>
      <c r="K94" s="296"/>
      <c r="L94" s="296"/>
      <c r="M94" s="296"/>
      <c r="N94" s="294">
        <v>771430.37</v>
      </c>
      <c r="O94" s="294"/>
      <c r="P94" s="294"/>
      <c r="Q94" s="294">
        <v>0</v>
      </c>
      <c r="R94" s="294"/>
      <c r="S94" s="294"/>
      <c r="T94" s="294">
        <v>373480.83</v>
      </c>
      <c r="U94" s="294"/>
      <c r="V94" s="294"/>
      <c r="W94" s="294"/>
      <c r="X94" s="294">
        <v>1163058.2</v>
      </c>
      <c r="Y94" s="294"/>
      <c r="Z94" s="294"/>
      <c r="AA94" s="294"/>
      <c r="AB94" s="294">
        <v>-18147</v>
      </c>
      <c r="AC94" s="294"/>
      <c r="AD94" s="294"/>
      <c r="AE94" s="294"/>
      <c r="AF94" s="294"/>
      <c r="AG94" s="294"/>
      <c r="AH94" s="294">
        <v>0</v>
      </c>
      <c r="AI94" s="294"/>
      <c r="AJ94" s="294"/>
      <c r="AK94" s="294"/>
      <c r="AL94" s="294"/>
    </row>
    <row r="95" spans="2:38" ht="9.4" customHeight="1" x14ac:dyDescent="0.15">
      <c r="B95" s="296" t="s">
        <v>291</v>
      </c>
      <c r="C95" s="296"/>
      <c r="D95" s="296"/>
      <c r="E95" s="296" t="s">
        <v>430</v>
      </c>
      <c r="F95" s="296"/>
      <c r="G95" s="296"/>
      <c r="H95" s="296"/>
      <c r="J95" s="296" t="s">
        <v>431</v>
      </c>
      <c r="K95" s="296"/>
      <c r="L95" s="296"/>
      <c r="M95" s="296"/>
      <c r="N95" s="294">
        <v>65139.4</v>
      </c>
      <c r="O95" s="294"/>
      <c r="P95" s="294"/>
      <c r="Q95" s="294">
        <v>0</v>
      </c>
      <c r="R95" s="294"/>
      <c r="S95" s="294"/>
      <c r="T95" s="294">
        <v>201.99</v>
      </c>
      <c r="U95" s="294"/>
      <c r="V95" s="294"/>
      <c r="W95" s="294"/>
      <c r="X95" s="294">
        <v>65341.39</v>
      </c>
      <c r="Y95" s="294"/>
      <c r="Z95" s="294"/>
      <c r="AA95" s="294"/>
      <c r="AB95" s="294">
        <v>0</v>
      </c>
      <c r="AC95" s="294"/>
      <c r="AD95" s="294"/>
      <c r="AE95" s="294"/>
      <c r="AF95" s="294"/>
      <c r="AG95" s="294"/>
      <c r="AH95" s="294">
        <v>0</v>
      </c>
      <c r="AI95" s="294"/>
      <c r="AJ95" s="294"/>
      <c r="AK95" s="294"/>
      <c r="AL95" s="294"/>
    </row>
    <row r="96" spans="2:38" ht="9.4" customHeight="1" x14ac:dyDescent="0.15">
      <c r="B96" s="296" t="s">
        <v>291</v>
      </c>
      <c r="C96" s="296"/>
      <c r="D96" s="296"/>
      <c r="E96" s="296" t="s">
        <v>432</v>
      </c>
      <c r="F96" s="296"/>
      <c r="G96" s="296"/>
      <c r="H96" s="296"/>
      <c r="J96" s="296" t="s">
        <v>433</v>
      </c>
      <c r="K96" s="296"/>
      <c r="L96" s="296"/>
      <c r="M96" s="296"/>
      <c r="N96" s="294">
        <v>388.72</v>
      </c>
      <c r="O96" s="294"/>
      <c r="P96" s="294"/>
      <c r="Q96" s="294">
        <v>0</v>
      </c>
      <c r="R96" s="294"/>
      <c r="S96" s="294"/>
      <c r="T96" s="294">
        <v>0</v>
      </c>
      <c r="U96" s="294"/>
      <c r="V96" s="294"/>
      <c r="W96" s="294"/>
      <c r="X96" s="294">
        <v>388.72</v>
      </c>
      <c r="Y96" s="294"/>
      <c r="Z96" s="294"/>
      <c r="AA96" s="294"/>
      <c r="AB96" s="294">
        <v>0</v>
      </c>
      <c r="AC96" s="294"/>
      <c r="AD96" s="294"/>
      <c r="AE96" s="294"/>
      <c r="AF96" s="294"/>
      <c r="AG96" s="294"/>
      <c r="AH96" s="294">
        <v>0</v>
      </c>
      <c r="AI96" s="294"/>
      <c r="AJ96" s="294"/>
      <c r="AK96" s="294"/>
      <c r="AL96" s="294"/>
    </row>
    <row r="97" spans="2:38" ht="9.4" customHeight="1" x14ac:dyDescent="0.15">
      <c r="B97" s="296" t="s">
        <v>291</v>
      </c>
      <c r="C97" s="296"/>
      <c r="D97" s="296"/>
      <c r="E97" s="296" t="s">
        <v>434</v>
      </c>
      <c r="F97" s="296"/>
      <c r="G97" s="296"/>
      <c r="H97" s="296"/>
      <c r="J97" s="296" t="s">
        <v>435</v>
      </c>
      <c r="K97" s="296"/>
      <c r="L97" s="296"/>
      <c r="M97" s="296"/>
      <c r="N97" s="294">
        <v>31288.62</v>
      </c>
      <c r="O97" s="294"/>
      <c r="P97" s="294"/>
      <c r="Q97" s="294">
        <v>0</v>
      </c>
      <c r="R97" s="294"/>
      <c r="S97" s="294"/>
      <c r="T97" s="294">
        <v>183.08</v>
      </c>
      <c r="U97" s="294"/>
      <c r="V97" s="294"/>
      <c r="W97" s="294"/>
      <c r="X97" s="294">
        <v>31471.7</v>
      </c>
      <c r="Y97" s="294"/>
      <c r="Z97" s="294"/>
      <c r="AA97" s="294"/>
      <c r="AB97" s="294">
        <v>0</v>
      </c>
      <c r="AC97" s="294"/>
      <c r="AD97" s="294"/>
      <c r="AE97" s="294"/>
      <c r="AF97" s="294"/>
      <c r="AG97" s="294"/>
      <c r="AH97" s="294">
        <v>0</v>
      </c>
      <c r="AI97" s="294"/>
      <c r="AJ97" s="294"/>
      <c r="AK97" s="294"/>
      <c r="AL97" s="294"/>
    </row>
    <row r="98" spans="2:38" ht="9.4" customHeight="1" x14ac:dyDescent="0.15">
      <c r="B98" s="296" t="s">
        <v>291</v>
      </c>
      <c r="C98" s="296"/>
      <c r="D98" s="296"/>
      <c r="E98" s="296" t="s">
        <v>436</v>
      </c>
      <c r="F98" s="296"/>
      <c r="G98" s="296"/>
      <c r="H98" s="296"/>
      <c r="J98" s="296" t="s">
        <v>437</v>
      </c>
      <c r="K98" s="296"/>
      <c r="L98" s="296"/>
      <c r="M98" s="296"/>
      <c r="N98" s="294">
        <v>13310.81</v>
      </c>
      <c r="O98" s="294"/>
      <c r="P98" s="294"/>
      <c r="Q98" s="294">
        <v>0</v>
      </c>
      <c r="R98" s="294"/>
      <c r="S98" s="294"/>
      <c r="T98" s="294">
        <v>2.84</v>
      </c>
      <c r="U98" s="294"/>
      <c r="V98" s="294"/>
      <c r="W98" s="294"/>
      <c r="X98" s="294">
        <v>13313.65</v>
      </c>
      <c r="Y98" s="294"/>
      <c r="Z98" s="294"/>
      <c r="AA98" s="294"/>
      <c r="AB98" s="294">
        <v>0</v>
      </c>
      <c r="AC98" s="294"/>
      <c r="AD98" s="294"/>
      <c r="AE98" s="294"/>
      <c r="AF98" s="294"/>
      <c r="AG98" s="294"/>
      <c r="AH98" s="294">
        <v>0</v>
      </c>
      <c r="AI98" s="294"/>
      <c r="AJ98" s="294"/>
      <c r="AK98" s="294"/>
      <c r="AL98" s="294"/>
    </row>
    <row r="99" spans="2:38" ht="9.4" customHeight="1" x14ac:dyDescent="0.15">
      <c r="B99" s="296" t="s">
        <v>291</v>
      </c>
      <c r="C99" s="296"/>
      <c r="D99" s="296"/>
      <c r="E99" s="296" t="s">
        <v>438</v>
      </c>
      <c r="F99" s="296"/>
      <c r="G99" s="296"/>
      <c r="H99" s="296"/>
      <c r="J99" s="296" t="s">
        <v>439</v>
      </c>
      <c r="K99" s="296"/>
      <c r="L99" s="296"/>
      <c r="M99" s="296"/>
      <c r="N99" s="294">
        <v>174.53</v>
      </c>
      <c r="O99" s="294"/>
      <c r="P99" s="294"/>
      <c r="Q99" s="294">
        <v>0</v>
      </c>
      <c r="R99" s="294"/>
      <c r="S99" s="294"/>
      <c r="T99" s="294">
        <v>0</v>
      </c>
      <c r="U99" s="294"/>
      <c r="V99" s="294"/>
      <c r="W99" s="294"/>
      <c r="X99" s="294">
        <v>174.53</v>
      </c>
      <c r="Y99" s="294"/>
      <c r="Z99" s="294"/>
      <c r="AA99" s="294"/>
      <c r="AB99" s="294">
        <v>0</v>
      </c>
      <c r="AC99" s="294"/>
      <c r="AD99" s="294"/>
      <c r="AE99" s="294"/>
      <c r="AF99" s="294"/>
      <c r="AG99" s="294"/>
      <c r="AH99" s="294">
        <v>0</v>
      </c>
      <c r="AI99" s="294"/>
      <c r="AJ99" s="294"/>
      <c r="AK99" s="294"/>
      <c r="AL99" s="294"/>
    </row>
    <row r="100" spans="2:38" ht="9.4" customHeight="1" x14ac:dyDescent="0.15">
      <c r="B100" s="296" t="s">
        <v>291</v>
      </c>
      <c r="C100" s="296"/>
      <c r="D100" s="296"/>
      <c r="E100" s="296" t="s">
        <v>440</v>
      </c>
      <c r="F100" s="296"/>
      <c r="G100" s="296"/>
      <c r="H100" s="296"/>
      <c r="J100" s="296" t="s">
        <v>441</v>
      </c>
      <c r="K100" s="296"/>
      <c r="L100" s="296"/>
      <c r="M100" s="296"/>
      <c r="N100" s="294">
        <v>30.4</v>
      </c>
      <c r="O100" s="294"/>
      <c r="P100" s="294"/>
      <c r="Q100" s="294">
        <v>0</v>
      </c>
      <c r="R100" s="294"/>
      <c r="S100" s="294"/>
      <c r="T100" s="294">
        <v>0</v>
      </c>
      <c r="U100" s="294"/>
      <c r="V100" s="294"/>
      <c r="W100" s="294"/>
      <c r="X100" s="294">
        <v>30.4</v>
      </c>
      <c r="Y100" s="294"/>
      <c r="Z100" s="294"/>
      <c r="AA100" s="294"/>
      <c r="AB100" s="294">
        <v>0</v>
      </c>
      <c r="AC100" s="294"/>
      <c r="AD100" s="294"/>
      <c r="AE100" s="294"/>
      <c r="AF100" s="294"/>
      <c r="AG100" s="294"/>
      <c r="AH100" s="294">
        <v>0</v>
      </c>
      <c r="AI100" s="294"/>
      <c r="AJ100" s="294"/>
      <c r="AK100" s="294"/>
      <c r="AL100" s="294"/>
    </row>
    <row r="101" spans="2:38" ht="9.4" customHeight="1" x14ac:dyDescent="0.15">
      <c r="B101" s="296" t="s">
        <v>291</v>
      </c>
      <c r="C101" s="296"/>
      <c r="D101" s="296"/>
      <c r="E101" s="296" t="s">
        <v>442</v>
      </c>
      <c r="F101" s="296"/>
      <c r="G101" s="296"/>
      <c r="H101" s="296"/>
      <c r="J101" s="296" t="s">
        <v>443</v>
      </c>
      <c r="K101" s="296"/>
      <c r="L101" s="296"/>
      <c r="M101" s="296"/>
      <c r="N101" s="294">
        <v>52082.5</v>
      </c>
      <c r="O101" s="294"/>
      <c r="P101" s="294"/>
      <c r="Q101" s="294">
        <v>0</v>
      </c>
      <c r="R101" s="294"/>
      <c r="S101" s="294"/>
      <c r="T101" s="294">
        <v>26454.2</v>
      </c>
      <c r="U101" s="294"/>
      <c r="V101" s="294"/>
      <c r="W101" s="294"/>
      <c r="X101" s="294">
        <v>78536.7</v>
      </c>
      <c r="Y101" s="294"/>
      <c r="Z101" s="294"/>
      <c r="AA101" s="294"/>
      <c r="AB101" s="294">
        <v>0</v>
      </c>
      <c r="AC101" s="294"/>
      <c r="AD101" s="294"/>
      <c r="AE101" s="294"/>
      <c r="AF101" s="294"/>
      <c r="AG101" s="294"/>
      <c r="AH101" s="294">
        <v>0</v>
      </c>
      <c r="AI101" s="294"/>
      <c r="AJ101" s="294"/>
      <c r="AK101" s="294"/>
      <c r="AL101" s="294"/>
    </row>
    <row r="102" spans="2:38" ht="9.4" customHeight="1" x14ac:dyDescent="0.15">
      <c r="B102" s="296" t="s">
        <v>291</v>
      </c>
      <c r="C102" s="296"/>
      <c r="D102" s="296"/>
      <c r="E102" s="296" t="s">
        <v>444</v>
      </c>
      <c r="F102" s="296"/>
      <c r="G102" s="296"/>
      <c r="H102" s="296"/>
      <c r="J102" s="296" t="s">
        <v>445</v>
      </c>
      <c r="K102" s="296"/>
      <c r="L102" s="296"/>
      <c r="M102" s="296"/>
      <c r="N102" s="294">
        <v>0</v>
      </c>
      <c r="O102" s="294"/>
      <c r="P102" s="294"/>
      <c r="Q102" s="294">
        <v>0</v>
      </c>
      <c r="R102" s="294"/>
      <c r="S102" s="294"/>
      <c r="T102" s="294">
        <v>32698945.039999999</v>
      </c>
      <c r="U102" s="294"/>
      <c r="V102" s="294"/>
      <c r="W102" s="294"/>
      <c r="X102" s="294">
        <v>24779961.219999999</v>
      </c>
      <c r="Y102" s="294"/>
      <c r="Z102" s="294"/>
      <c r="AA102" s="294"/>
      <c r="AB102" s="294">
        <v>7918983.8200000003</v>
      </c>
      <c r="AC102" s="294"/>
      <c r="AD102" s="294"/>
      <c r="AE102" s="294"/>
      <c r="AF102" s="294"/>
      <c r="AG102" s="294"/>
      <c r="AH102" s="294">
        <v>0</v>
      </c>
      <c r="AI102" s="294"/>
      <c r="AJ102" s="294"/>
      <c r="AK102" s="294"/>
      <c r="AL102" s="294"/>
    </row>
    <row r="103" spans="2:38" ht="9.4" customHeight="1" x14ac:dyDescent="0.15">
      <c r="B103" s="296" t="s">
        <v>291</v>
      </c>
      <c r="C103" s="296"/>
      <c r="D103" s="296"/>
      <c r="E103" s="296" t="s">
        <v>446</v>
      </c>
      <c r="F103" s="296"/>
      <c r="G103" s="296"/>
      <c r="H103" s="296"/>
      <c r="J103" s="296" t="s">
        <v>447</v>
      </c>
      <c r="K103" s="296"/>
      <c r="L103" s="296"/>
      <c r="M103" s="296"/>
      <c r="N103" s="294">
        <v>0</v>
      </c>
      <c r="O103" s="294"/>
      <c r="P103" s="294"/>
      <c r="Q103" s="294">
        <v>0</v>
      </c>
      <c r="R103" s="294"/>
      <c r="S103" s="294"/>
      <c r="T103" s="294">
        <v>2375259.04</v>
      </c>
      <c r="U103" s="294"/>
      <c r="V103" s="294"/>
      <c r="W103" s="294"/>
      <c r="X103" s="294">
        <v>2300541.5</v>
      </c>
      <c r="Y103" s="294"/>
      <c r="Z103" s="294"/>
      <c r="AA103" s="294"/>
      <c r="AB103" s="294">
        <v>74717.539999999994</v>
      </c>
      <c r="AC103" s="294"/>
      <c r="AD103" s="294"/>
      <c r="AE103" s="294"/>
      <c r="AF103" s="294"/>
      <c r="AG103" s="294"/>
      <c r="AH103" s="294">
        <v>0</v>
      </c>
      <c r="AI103" s="294"/>
      <c r="AJ103" s="294"/>
      <c r="AK103" s="294"/>
      <c r="AL103" s="294"/>
    </row>
    <row r="104" spans="2:38" ht="9.4" customHeight="1" x14ac:dyDescent="0.15">
      <c r="B104" s="296" t="s">
        <v>291</v>
      </c>
      <c r="C104" s="296"/>
      <c r="D104" s="296"/>
      <c r="E104" s="296" t="s">
        <v>448</v>
      </c>
      <c r="F104" s="296"/>
      <c r="G104" s="296"/>
      <c r="H104" s="296"/>
      <c r="J104" s="296" t="s">
        <v>449</v>
      </c>
      <c r="K104" s="296"/>
      <c r="L104" s="296"/>
      <c r="M104" s="296"/>
      <c r="N104" s="294">
        <v>0</v>
      </c>
      <c r="O104" s="294"/>
      <c r="P104" s="294"/>
      <c r="Q104" s="294">
        <v>0</v>
      </c>
      <c r="R104" s="294"/>
      <c r="S104" s="294"/>
      <c r="T104" s="294">
        <v>10314900.48</v>
      </c>
      <c r="U104" s="294"/>
      <c r="V104" s="294"/>
      <c r="W104" s="294"/>
      <c r="X104" s="294">
        <v>9920510.5800000001</v>
      </c>
      <c r="Y104" s="294"/>
      <c r="Z104" s="294"/>
      <c r="AA104" s="294"/>
      <c r="AB104" s="294">
        <v>394389.9</v>
      </c>
      <c r="AC104" s="294"/>
      <c r="AD104" s="294"/>
      <c r="AE104" s="294"/>
      <c r="AF104" s="294"/>
      <c r="AG104" s="294"/>
      <c r="AH104" s="294">
        <v>0</v>
      </c>
      <c r="AI104" s="294"/>
      <c r="AJ104" s="294"/>
      <c r="AK104" s="294"/>
      <c r="AL104" s="294"/>
    </row>
    <row r="105" spans="2:38" ht="9.4" customHeight="1" x14ac:dyDescent="0.15">
      <c r="B105" s="296" t="s">
        <v>291</v>
      </c>
      <c r="C105" s="296"/>
      <c r="D105" s="296"/>
      <c r="E105" s="296" t="s">
        <v>450</v>
      </c>
      <c r="F105" s="296"/>
      <c r="G105" s="296"/>
      <c r="H105" s="296"/>
      <c r="J105" s="296" t="s">
        <v>451</v>
      </c>
      <c r="K105" s="296"/>
      <c r="L105" s="296"/>
      <c r="M105" s="296"/>
      <c r="N105" s="294">
        <v>0</v>
      </c>
      <c r="O105" s="294"/>
      <c r="P105" s="294"/>
      <c r="Q105" s="294">
        <v>0</v>
      </c>
      <c r="R105" s="294"/>
      <c r="S105" s="294"/>
      <c r="T105" s="294">
        <v>5517961.7999999998</v>
      </c>
      <c r="U105" s="294"/>
      <c r="V105" s="294"/>
      <c r="W105" s="294"/>
      <c r="X105" s="294">
        <v>4016209.98</v>
      </c>
      <c r="Y105" s="294"/>
      <c r="Z105" s="294"/>
      <c r="AA105" s="294"/>
      <c r="AB105" s="294">
        <v>1501751.82</v>
      </c>
      <c r="AC105" s="294"/>
      <c r="AD105" s="294"/>
      <c r="AE105" s="294"/>
      <c r="AF105" s="294"/>
      <c r="AG105" s="294"/>
      <c r="AH105" s="294">
        <v>0</v>
      </c>
      <c r="AI105" s="294"/>
      <c r="AJ105" s="294"/>
      <c r="AK105" s="294"/>
      <c r="AL105" s="294"/>
    </row>
    <row r="106" spans="2:38" ht="9.4" customHeight="1" x14ac:dyDescent="0.15">
      <c r="B106" s="296" t="s">
        <v>291</v>
      </c>
      <c r="C106" s="296"/>
      <c r="D106" s="296"/>
      <c r="E106" s="296" t="s">
        <v>452</v>
      </c>
      <c r="F106" s="296"/>
      <c r="G106" s="296"/>
      <c r="H106" s="296"/>
      <c r="J106" s="296" t="s">
        <v>453</v>
      </c>
      <c r="K106" s="296"/>
      <c r="L106" s="296"/>
      <c r="M106" s="296"/>
      <c r="N106" s="294">
        <v>0</v>
      </c>
      <c r="O106" s="294"/>
      <c r="P106" s="294"/>
      <c r="Q106" s="294">
        <v>0</v>
      </c>
      <c r="R106" s="294"/>
      <c r="S106" s="294"/>
      <c r="T106" s="294">
        <v>134539.98000000001</v>
      </c>
      <c r="U106" s="294"/>
      <c r="V106" s="294"/>
      <c r="W106" s="294"/>
      <c r="X106" s="294">
        <v>17256.29</v>
      </c>
      <c r="Y106" s="294"/>
      <c r="Z106" s="294"/>
      <c r="AA106" s="294"/>
      <c r="AB106" s="294">
        <v>117283.69</v>
      </c>
      <c r="AC106" s="294"/>
      <c r="AD106" s="294"/>
      <c r="AE106" s="294"/>
      <c r="AF106" s="294"/>
      <c r="AG106" s="294"/>
      <c r="AH106" s="294">
        <v>0</v>
      </c>
      <c r="AI106" s="294"/>
      <c r="AJ106" s="294"/>
      <c r="AK106" s="294"/>
      <c r="AL106" s="294"/>
    </row>
    <row r="107" spans="2:38" ht="9.4" customHeight="1" x14ac:dyDescent="0.15">
      <c r="B107" s="296" t="s">
        <v>291</v>
      </c>
      <c r="C107" s="296"/>
      <c r="D107" s="296"/>
      <c r="E107" s="296" t="s">
        <v>454</v>
      </c>
      <c r="F107" s="296"/>
      <c r="G107" s="296"/>
      <c r="H107" s="296"/>
      <c r="J107" s="296" t="s">
        <v>455</v>
      </c>
      <c r="K107" s="296"/>
      <c r="L107" s="296"/>
      <c r="M107" s="296"/>
      <c r="N107" s="294">
        <v>0</v>
      </c>
      <c r="O107" s="294"/>
      <c r="P107" s="294"/>
      <c r="Q107" s="294">
        <v>0</v>
      </c>
      <c r="R107" s="294"/>
      <c r="S107" s="294"/>
      <c r="T107" s="294">
        <v>193651.04</v>
      </c>
      <c r="U107" s="294"/>
      <c r="V107" s="294"/>
      <c r="W107" s="294"/>
      <c r="X107" s="294">
        <v>23140</v>
      </c>
      <c r="Y107" s="294"/>
      <c r="Z107" s="294"/>
      <c r="AA107" s="294"/>
      <c r="AB107" s="294">
        <v>170511.04</v>
      </c>
      <c r="AC107" s="294"/>
      <c r="AD107" s="294"/>
      <c r="AE107" s="294"/>
      <c r="AF107" s="294"/>
      <c r="AG107" s="294"/>
      <c r="AH107" s="294">
        <v>0</v>
      </c>
      <c r="AI107" s="294"/>
      <c r="AJ107" s="294"/>
      <c r="AK107" s="294"/>
      <c r="AL107" s="294"/>
    </row>
    <row r="108" spans="2:38" ht="9.4" customHeight="1" x14ac:dyDescent="0.15">
      <c r="B108" s="296" t="s">
        <v>291</v>
      </c>
      <c r="C108" s="296"/>
      <c r="D108" s="296"/>
      <c r="E108" s="296" t="s">
        <v>456</v>
      </c>
      <c r="F108" s="296"/>
      <c r="G108" s="296"/>
      <c r="H108" s="296"/>
      <c r="J108" s="296" t="s">
        <v>457</v>
      </c>
      <c r="K108" s="296"/>
      <c r="L108" s="296"/>
      <c r="M108" s="296"/>
      <c r="N108" s="294">
        <v>0</v>
      </c>
      <c r="O108" s="294"/>
      <c r="P108" s="294"/>
      <c r="Q108" s="294">
        <v>0</v>
      </c>
      <c r="R108" s="294"/>
      <c r="S108" s="294"/>
      <c r="T108" s="294">
        <v>248131.20000000001</v>
      </c>
      <c r="U108" s="294"/>
      <c r="V108" s="294"/>
      <c r="W108" s="294"/>
      <c r="X108" s="294">
        <v>194215.17</v>
      </c>
      <c r="Y108" s="294"/>
      <c r="Z108" s="294"/>
      <c r="AA108" s="294"/>
      <c r="AB108" s="294">
        <v>53916.03</v>
      </c>
      <c r="AC108" s="294"/>
      <c r="AD108" s="294"/>
      <c r="AE108" s="294"/>
      <c r="AF108" s="294"/>
      <c r="AG108" s="294"/>
      <c r="AH108" s="294">
        <v>0</v>
      </c>
      <c r="AI108" s="294"/>
      <c r="AJ108" s="294"/>
      <c r="AK108" s="294"/>
      <c r="AL108" s="294"/>
    </row>
    <row r="109" spans="2:38" ht="9.4" customHeight="1" x14ac:dyDescent="0.15">
      <c r="B109" s="296" t="s">
        <v>291</v>
      </c>
      <c r="C109" s="296"/>
      <c r="D109" s="296"/>
      <c r="E109" s="296" t="s">
        <v>458</v>
      </c>
      <c r="F109" s="296"/>
      <c r="G109" s="296"/>
      <c r="H109" s="296"/>
      <c r="J109" s="296" t="s">
        <v>459</v>
      </c>
      <c r="K109" s="296"/>
      <c r="L109" s="296"/>
      <c r="M109" s="296"/>
      <c r="N109" s="294">
        <v>0</v>
      </c>
      <c r="O109" s="294"/>
      <c r="P109" s="294"/>
      <c r="Q109" s="294">
        <v>0</v>
      </c>
      <c r="R109" s="294"/>
      <c r="S109" s="294"/>
      <c r="T109" s="294">
        <v>18068.509999999998</v>
      </c>
      <c r="U109" s="294"/>
      <c r="V109" s="294"/>
      <c r="W109" s="294"/>
      <c r="X109" s="294">
        <v>0</v>
      </c>
      <c r="Y109" s="294"/>
      <c r="Z109" s="294"/>
      <c r="AA109" s="294"/>
      <c r="AB109" s="294">
        <v>18068.509999999998</v>
      </c>
      <c r="AC109" s="294"/>
      <c r="AD109" s="294"/>
      <c r="AE109" s="294"/>
      <c r="AF109" s="294"/>
      <c r="AG109" s="294"/>
      <c r="AH109" s="294">
        <v>0</v>
      </c>
      <c r="AI109" s="294"/>
      <c r="AJ109" s="294"/>
      <c r="AK109" s="294"/>
      <c r="AL109" s="294"/>
    </row>
    <row r="110" spans="2:38" ht="9.1999999999999993" customHeight="1" x14ac:dyDescent="0.15">
      <c r="J110" s="296"/>
      <c r="K110" s="296"/>
      <c r="L110" s="296"/>
      <c r="M110" s="296"/>
    </row>
    <row r="111" spans="2:38" ht="8.4499999999999993" customHeight="1" x14ac:dyDescent="0.15">
      <c r="B111" s="296" t="s">
        <v>291</v>
      </c>
      <c r="C111" s="296"/>
      <c r="D111" s="296"/>
      <c r="E111" s="296" t="s">
        <v>460</v>
      </c>
      <c r="F111" s="296"/>
      <c r="G111" s="296"/>
      <c r="H111" s="296"/>
      <c r="J111" s="296" t="s">
        <v>461</v>
      </c>
      <c r="K111" s="296"/>
      <c r="L111" s="296"/>
      <c r="M111" s="296"/>
      <c r="N111" s="294">
        <v>0</v>
      </c>
      <c r="O111" s="294"/>
      <c r="P111" s="294"/>
      <c r="Q111" s="294">
        <v>0</v>
      </c>
      <c r="R111" s="294"/>
      <c r="S111" s="294"/>
      <c r="T111" s="294">
        <v>795494.02</v>
      </c>
      <c r="U111" s="294"/>
      <c r="V111" s="294"/>
      <c r="W111" s="294"/>
      <c r="X111" s="294">
        <v>334800.21000000002</v>
      </c>
      <c r="Y111" s="294"/>
      <c r="Z111" s="294"/>
      <c r="AA111" s="294"/>
      <c r="AB111" s="294">
        <v>460693.81</v>
      </c>
      <c r="AC111" s="294"/>
      <c r="AD111" s="294"/>
      <c r="AE111" s="294"/>
      <c r="AF111" s="294"/>
      <c r="AG111" s="294"/>
      <c r="AH111" s="294">
        <v>0</v>
      </c>
      <c r="AI111" s="294"/>
      <c r="AJ111" s="294"/>
      <c r="AK111" s="294"/>
      <c r="AL111" s="294"/>
    </row>
    <row r="112" spans="2:38" ht="9.4" customHeight="1" x14ac:dyDescent="0.15">
      <c r="B112" s="296" t="s">
        <v>291</v>
      </c>
      <c r="C112" s="296"/>
      <c r="D112" s="296"/>
      <c r="E112" s="296" t="s">
        <v>462</v>
      </c>
      <c r="F112" s="296"/>
      <c r="G112" s="296"/>
      <c r="H112" s="296"/>
      <c r="J112" s="296" t="s">
        <v>463</v>
      </c>
      <c r="K112" s="296"/>
      <c r="L112" s="296"/>
      <c r="M112" s="296"/>
      <c r="N112" s="294">
        <v>0</v>
      </c>
      <c r="O112" s="294"/>
      <c r="P112" s="294"/>
      <c r="Q112" s="294">
        <v>0</v>
      </c>
      <c r="R112" s="294"/>
      <c r="S112" s="294"/>
      <c r="T112" s="294">
        <v>6951236.9400000004</v>
      </c>
      <c r="U112" s="294"/>
      <c r="V112" s="294"/>
      <c r="W112" s="294"/>
      <c r="X112" s="294">
        <v>2615832.61</v>
      </c>
      <c r="Y112" s="294"/>
      <c r="Z112" s="294"/>
      <c r="AA112" s="294"/>
      <c r="AB112" s="294">
        <v>4335404.33</v>
      </c>
      <c r="AC112" s="294"/>
      <c r="AD112" s="294"/>
      <c r="AE112" s="294"/>
      <c r="AF112" s="294"/>
      <c r="AG112" s="294"/>
      <c r="AH112" s="294">
        <v>0</v>
      </c>
      <c r="AI112" s="294"/>
      <c r="AJ112" s="294"/>
      <c r="AK112" s="294"/>
      <c r="AL112" s="294"/>
    </row>
    <row r="113" spans="1:39" ht="9.1999999999999993" customHeight="1" x14ac:dyDescent="0.15">
      <c r="J113" s="296"/>
      <c r="K113" s="296"/>
      <c r="L113" s="296"/>
      <c r="M113" s="296"/>
    </row>
    <row r="114" spans="1:39" ht="8.4499999999999993" customHeight="1" x14ac:dyDescent="0.15">
      <c r="B114" s="296" t="s">
        <v>291</v>
      </c>
      <c r="C114" s="296"/>
      <c r="D114" s="296"/>
      <c r="E114" s="296" t="s">
        <v>464</v>
      </c>
      <c r="F114" s="296"/>
      <c r="G114" s="296"/>
      <c r="H114" s="296"/>
      <c r="J114" s="296" t="s">
        <v>465</v>
      </c>
      <c r="K114" s="296"/>
      <c r="L114" s="296"/>
      <c r="M114" s="296"/>
      <c r="N114" s="294">
        <v>0</v>
      </c>
      <c r="O114" s="294"/>
      <c r="P114" s="294"/>
      <c r="Q114" s="294">
        <v>0</v>
      </c>
      <c r="R114" s="294"/>
      <c r="S114" s="294"/>
      <c r="T114" s="294">
        <v>5163068.66</v>
      </c>
      <c r="U114" s="294"/>
      <c r="V114" s="294"/>
      <c r="W114" s="294"/>
      <c r="X114" s="294">
        <v>4772413.82</v>
      </c>
      <c r="Y114" s="294"/>
      <c r="Z114" s="294"/>
      <c r="AA114" s="294"/>
      <c r="AB114" s="294">
        <v>390654.84</v>
      </c>
      <c r="AC114" s="294"/>
      <c r="AD114" s="294"/>
      <c r="AE114" s="294"/>
      <c r="AF114" s="294"/>
      <c r="AG114" s="294"/>
      <c r="AH114" s="294">
        <v>0</v>
      </c>
      <c r="AI114" s="294"/>
      <c r="AJ114" s="294"/>
      <c r="AK114" s="294"/>
      <c r="AL114" s="294"/>
    </row>
    <row r="115" spans="1:39" ht="9.1999999999999993" customHeight="1" x14ac:dyDescent="0.15">
      <c r="J115" s="296"/>
      <c r="K115" s="296"/>
      <c r="L115" s="296"/>
      <c r="M115" s="296"/>
    </row>
    <row r="116" spans="1:39" ht="8.4499999999999993" customHeight="1" x14ac:dyDescent="0.15">
      <c r="B116" s="296" t="s">
        <v>291</v>
      </c>
      <c r="C116" s="296"/>
      <c r="D116" s="296"/>
      <c r="E116" s="296" t="s">
        <v>466</v>
      </c>
      <c r="F116" s="296"/>
      <c r="G116" s="296"/>
      <c r="H116" s="296"/>
      <c r="J116" s="296" t="s">
        <v>467</v>
      </c>
      <c r="K116" s="296"/>
      <c r="L116" s="296"/>
      <c r="M116" s="296"/>
      <c r="N116" s="294">
        <v>0</v>
      </c>
      <c r="O116" s="294"/>
      <c r="P116" s="294"/>
      <c r="Q116" s="294">
        <v>0</v>
      </c>
      <c r="R116" s="294"/>
      <c r="S116" s="294"/>
      <c r="T116" s="294">
        <v>699037.18</v>
      </c>
      <c r="U116" s="294"/>
      <c r="V116" s="294"/>
      <c r="W116" s="294"/>
      <c r="X116" s="294">
        <v>297445.06</v>
      </c>
      <c r="Y116" s="294"/>
      <c r="Z116" s="294"/>
      <c r="AA116" s="294"/>
      <c r="AB116" s="294">
        <v>401592.12</v>
      </c>
      <c r="AC116" s="294"/>
      <c r="AD116" s="294"/>
      <c r="AE116" s="294"/>
      <c r="AF116" s="294"/>
      <c r="AG116" s="294"/>
      <c r="AH116" s="294">
        <v>0</v>
      </c>
      <c r="AI116" s="294"/>
      <c r="AJ116" s="294"/>
      <c r="AK116" s="294"/>
      <c r="AL116" s="294"/>
    </row>
    <row r="117" spans="1:39" ht="9.4" customHeight="1" x14ac:dyDescent="0.15">
      <c r="B117" s="296" t="s">
        <v>291</v>
      </c>
      <c r="C117" s="296"/>
      <c r="D117" s="296"/>
      <c r="E117" s="296" t="s">
        <v>468</v>
      </c>
      <c r="F117" s="296"/>
      <c r="G117" s="296"/>
      <c r="H117" s="296"/>
      <c r="J117" s="296" t="s">
        <v>469</v>
      </c>
      <c r="K117" s="296"/>
      <c r="L117" s="296"/>
      <c r="M117" s="296"/>
      <c r="N117" s="294">
        <v>0</v>
      </c>
      <c r="O117" s="294"/>
      <c r="P117" s="294"/>
      <c r="Q117" s="294">
        <v>0</v>
      </c>
      <c r="R117" s="294"/>
      <c r="S117" s="294"/>
      <c r="T117" s="294">
        <v>287596.19</v>
      </c>
      <c r="U117" s="294"/>
      <c r="V117" s="294"/>
      <c r="W117" s="294"/>
      <c r="X117" s="294">
        <v>287596</v>
      </c>
      <c r="Y117" s="294"/>
      <c r="Z117" s="294"/>
      <c r="AA117" s="294"/>
      <c r="AB117" s="294">
        <v>0.19</v>
      </c>
      <c r="AC117" s="294"/>
      <c r="AD117" s="294"/>
      <c r="AE117" s="294"/>
      <c r="AF117" s="294"/>
      <c r="AG117" s="294"/>
      <c r="AH117" s="294">
        <v>0</v>
      </c>
      <c r="AI117" s="294"/>
      <c r="AJ117" s="294"/>
      <c r="AK117" s="294"/>
      <c r="AL117" s="294"/>
    </row>
    <row r="118" spans="1:39" ht="7.35" customHeight="1" x14ac:dyDescent="0.15"/>
    <row r="119" spans="1:39" ht="14.1" customHeight="1" x14ac:dyDescent="0.15">
      <c r="AH119" s="293" t="s">
        <v>273</v>
      </c>
      <c r="AI119" s="293"/>
      <c r="AJ119" s="293"/>
      <c r="AK119" s="293"/>
      <c r="AL119" s="293"/>
      <c r="AM119" s="293"/>
    </row>
    <row r="120" spans="1:39" ht="7.15" customHeight="1" x14ac:dyDescent="0.15">
      <c r="D120" s="305" t="s">
        <v>239</v>
      </c>
      <c r="E120" s="305"/>
      <c r="F120" s="305"/>
      <c r="G120" s="305"/>
      <c r="H120" s="305"/>
      <c r="I120" s="305"/>
      <c r="J120" s="305"/>
      <c r="K120" s="305"/>
      <c r="L120" s="305"/>
      <c r="M120" s="305"/>
      <c r="N120" s="305"/>
      <c r="O120" s="305"/>
      <c r="P120" s="305"/>
      <c r="Q120" s="305"/>
      <c r="R120" s="305"/>
      <c r="S120" s="305"/>
      <c r="T120" s="305"/>
      <c r="U120" s="305"/>
      <c r="V120" s="305"/>
      <c r="W120" s="305"/>
      <c r="X120" s="305"/>
      <c r="Y120" s="305"/>
      <c r="Z120" s="305"/>
      <c r="AA120" s="305"/>
      <c r="AB120" s="305"/>
      <c r="AC120" s="305"/>
      <c r="AD120" s="305"/>
      <c r="AE120" s="305"/>
      <c r="AF120" s="305"/>
      <c r="AG120" s="305"/>
      <c r="AH120" s="305"/>
      <c r="AI120" s="305"/>
    </row>
    <row r="121" spans="1:39" ht="9.6" customHeight="1" x14ac:dyDescent="0.15">
      <c r="A121" s="306"/>
      <c r="B121" s="306"/>
      <c r="C121" s="306"/>
      <c r="D121" s="306"/>
      <c r="E121" s="306"/>
      <c r="F121" s="306"/>
      <c r="G121" s="306"/>
      <c r="H121" s="306"/>
      <c r="I121" s="306"/>
      <c r="J121" s="306"/>
      <c r="K121" s="305"/>
      <c r="L121" s="305"/>
      <c r="M121" s="305"/>
      <c r="N121" s="305"/>
      <c r="O121" s="305"/>
      <c r="P121" s="305"/>
      <c r="Q121" s="305"/>
      <c r="R121" s="305"/>
      <c r="S121" s="305"/>
      <c r="T121" s="305"/>
      <c r="U121" s="305"/>
      <c r="V121" s="305"/>
      <c r="W121" s="305"/>
      <c r="X121" s="305"/>
      <c r="Y121" s="305"/>
      <c r="Z121" s="305"/>
      <c r="AA121" s="305"/>
      <c r="AB121" s="305"/>
      <c r="AC121" s="305"/>
      <c r="AD121" s="305"/>
      <c r="AE121" s="305"/>
      <c r="AF121" s="305"/>
      <c r="AG121" s="305"/>
      <c r="AH121" s="305"/>
      <c r="AI121" s="305"/>
    </row>
    <row r="122" spans="1:39" ht="13.35" customHeight="1" x14ac:dyDescent="0.15">
      <c r="A122" s="306"/>
      <c r="B122" s="306"/>
      <c r="C122" s="306"/>
      <c r="D122" s="306"/>
      <c r="E122" s="306"/>
      <c r="F122" s="306"/>
      <c r="G122" s="306"/>
      <c r="H122" s="306"/>
      <c r="I122" s="306"/>
      <c r="J122" s="306"/>
      <c r="K122" s="307" t="s">
        <v>240</v>
      </c>
      <c r="L122" s="307"/>
      <c r="M122" s="307"/>
      <c r="N122" s="307"/>
      <c r="O122" s="307"/>
      <c r="P122" s="307"/>
      <c r="Q122" s="307"/>
      <c r="R122" s="307"/>
      <c r="S122" s="307"/>
      <c r="T122" s="307"/>
      <c r="U122" s="307"/>
      <c r="V122" s="307"/>
      <c r="W122" s="307"/>
      <c r="X122" s="307"/>
      <c r="Y122" s="307"/>
      <c r="Z122" s="307"/>
      <c r="AA122" s="307"/>
      <c r="AB122" s="307"/>
      <c r="AC122" s="307"/>
      <c r="AD122" s="307"/>
      <c r="AE122" s="307"/>
      <c r="AF122" s="307"/>
      <c r="AG122" s="307"/>
    </row>
    <row r="123" spans="1:39" ht="5.25" customHeight="1" x14ac:dyDescent="0.15">
      <c r="A123" s="306"/>
      <c r="B123" s="306"/>
      <c r="C123" s="306"/>
      <c r="D123" s="306"/>
      <c r="E123" s="306"/>
      <c r="F123" s="306"/>
      <c r="G123" s="306"/>
      <c r="H123" s="306"/>
      <c r="I123" s="306"/>
      <c r="J123" s="306"/>
    </row>
    <row r="124" spans="1:39" ht="7.35" customHeight="1" x14ac:dyDescent="0.15">
      <c r="A124" s="306"/>
      <c r="B124" s="306"/>
      <c r="C124" s="301" t="s">
        <v>278</v>
      </c>
      <c r="D124" s="301"/>
      <c r="E124" s="301"/>
      <c r="F124" s="301"/>
      <c r="G124" s="301"/>
      <c r="H124" s="301"/>
      <c r="I124" s="301"/>
      <c r="J124" s="301"/>
      <c r="K124" s="301"/>
      <c r="Z124" s="303" t="s">
        <v>241</v>
      </c>
      <c r="AA124" s="303"/>
      <c r="AB124" s="303"/>
      <c r="AC124" s="303"/>
      <c r="AD124" s="303"/>
      <c r="AE124" s="303"/>
      <c r="AF124" s="303"/>
      <c r="AG124" s="303"/>
      <c r="AH124" s="303"/>
      <c r="AI124" s="308" t="s">
        <v>279</v>
      </c>
      <c r="AJ124" s="308"/>
      <c r="AK124" s="308"/>
      <c r="AL124" s="308"/>
      <c r="AM124" s="308"/>
    </row>
    <row r="125" spans="1:39" ht="6.75" customHeight="1" x14ac:dyDescent="0.15">
      <c r="A125" s="306"/>
      <c r="B125" s="306"/>
      <c r="C125" s="301"/>
      <c r="D125" s="301"/>
      <c r="E125" s="301"/>
      <c r="F125" s="301"/>
      <c r="G125" s="301"/>
      <c r="H125" s="301"/>
      <c r="I125" s="301"/>
      <c r="J125" s="301"/>
      <c r="K125" s="301"/>
      <c r="L125" s="309" t="s">
        <v>280</v>
      </c>
      <c r="M125" s="309"/>
      <c r="N125" s="309"/>
      <c r="O125" s="309"/>
      <c r="P125" s="309"/>
      <c r="Q125" s="309"/>
      <c r="R125" s="309"/>
      <c r="S125" s="309"/>
      <c r="T125" s="309"/>
      <c r="U125" s="309"/>
      <c r="V125" s="309"/>
      <c r="W125" s="309"/>
      <c r="X125" s="309"/>
      <c r="Y125" s="309"/>
      <c r="Z125" s="303"/>
      <c r="AA125" s="303"/>
      <c r="AB125" s="303"/>
      <c r="AC125" s="303"/>
      <c r="AD125" s="303"/>
      <c r="AE125" s="303"/>
      <c r="AF125" s="303"/>
      <c r="AG125" s="303"/>
      <c r="AH125" s="303"/>
      <c r="AI125" s="308"/>
      <c r="AJ125" s="308"/>
      <c r="AK125" s="308"/>
      <c r="AL125" s="308"/>
      <c r="AM125" s="308"/>
    </row>
    <row r="126" spans="1:39" ht="7.35" customHeight="1" x14ac:dyDescent="0.15">
      <c r="C126" s="301" t="s">
        <v>281</v>
      </c>
      <c r="D126" s="301"/>
      <c r="E126" s="301"/>
      <c r="F126" s="301"/>
      <c r="G126" s="302"/>
      <c r="H126" s="302"/>
      <c r="I126" s="302"/>
      <c r="J126" s="302"/>
      <c r="K126" s="302"/>
      <c r="L126" s="302"/>
      <c r="M126" s="302"/>
      <c r="N126" s="302"/>
      <c r="O126" s="302"/>
      <c r="P126" s="302"/>
      <c r="Q126" s="302"/>
      <c r="R126" s="302"/>
      <c r="S126" s="302"/>
      <c r="T126" s="302"/>
      <c r="U126" s="302"/>
      <c r="V126" s="302"/>
      <c r="W126" s="302"/>
      <c r="X126" s="302"/>
      <c r="Y126" s="302"/>
      <c r="Z126" s="302"/>
      <c r="AA126" s="302"/>
      <c r="AB126" s="302"/>
      <c r="AC126" s="302"/>
      <c r="AD126" s="302"/>
      <c r="AE126" s="302"/>
      <c r="AF126" s="302"/>
      <c r="AG126" s="303"/>
      <c r="AH126" s="303"/>
      <c r="AI126" s="303" t="s">
        <v>282</v>
      </c>
      <c r="AJ126" s="303"/>
    </row>
    <row r="127" spans="1:39" ht="6.75" customHeight="1" x14ac:dyDescent="0.15">
      <c r="C127" s="301"/>
      <c r="D127" s="301"/>
      <c r="E127" s="301"/>
      <c r="F127" s="301"/>
      <c r="G127" s="302"/>
      <c r="H127" s="302"/>
      <c r="I127" s="302"/>
      <c r="J127" s="302"/>
      <c r="K127" s="302"/>
      <c r="L127" s="302"/>
      <c r="M127" s="302"/>
      <c r="N127" s="302"/>
      <c r="O127" s="302"/>
      <c r="P127" s="302"/>
      <c r="Q127" s="302"/>
      <c r="R127" s="302"/>
      <c r="S127" s="302"/>
      <c r="T127" s="302"/>
      <c r="U127" s="302"/>
      <c r="V127" s="302"/>
      <c r="W127" s="302"/>
      <c r="X127" s="302"/>
      <c r="Y127" s="302"/>
      <c r="Z127" s="302"/>
      <c r="AA127" s="302"/>
      <c r="AB127" s="302"/>
      <c r="AC127" s="302"/>
      <c r="AD127" s="302"/>
      <c r="AE127" s="302"/>
      <c r="AF127" s="302"/>
      <c r="AG127" s="303"/>
      <c r="AH127" s="303"/>
      <c r="AI127" s="303"/>
      <c r="AJ127" s="303"/>
    </row>
    <row r="128" spans="1:39" ht="11.25" customHeight="1" x14ac:dyDescent="0.15">
      <c r="P128" s="304" t="s">
        <v>283</v>
      </c>
      <c r="Q128" s="304"/>
      <c r="R128" s="304"/>
      <c r="W128" s="304" t="s">
        <v>284</v>
      </c>
      <c r="X128" s="304"/>
      <c r="Y128" s="304"/>
      <c r="Z128" s="304"/>
      <c r="AE128" s="304" t="s">
        <v>285</v>
      </c>
      <c r="AF128" s="304"/>
      <c r="AG128" s="304"/>
      <c r="AH128" s="304"/>
      <c r="AI128" s="304"/>
      <c r="AJ128" s="304"/>
      <c r="AK128" s="304"/>
    </row>
    <row r="129" spans="2:38" ht="8.4499999999999993" customHeight="1" x14ac:dyDescent="0.15">
      <c r="B129" s="300" t="s">
        <v>286</v>
      </c>
      <c r="C129" s="300"/>
      <c r="D129" s="300"/>
      <c r="E129" s="300" t="s">
        <v>287</v>
      </c>
      <c r="F129" s="300"/>
      <c r="G129" s="300"/>
      <c r="J129" s="300" t="s">
        <v>288</v>
      </c>
      <c r="K129" s="300"/>
      <c r="L129" s="300"/>
      <c r="M129" s="300"/>
      <c r="N129" s="300"/>
      <c r="O129" s="300"/>
      <c r="P129" s="76" t="s">
        <v>289</v>
      </c>
      <c r="R129" s="299" t="s">
        <v>290</v>
      </c>
      <c r="S129" s="299"/>
      <c r="V129" s="299" t="s">
        <v>289</v>
      </c>
      <c r="W129" s="299"/>
      <c r="Y129" s="299" t="s">
        <v>290</v>
      </c>
      <c r="Z129" s="299"/>
      <c r="AA129" s="299"/>
      <c r="AD129" s="299" t="s">
        <v>289</v>
      </c>
      <c r="AE129" s="299"/>
      <c r="AF129" s="299"/>
      <c r="AG129" s="299"/>
      <c r="AI129" s="299" t="s">
        <v>290</v>
      </c>
      <c r="AJ129" s="299"/>
      <c r="AK129" s="299"/>
      <c r="AL129" s="299"/>
    </row>
    <row r="130" spans="2:38" ht="9.9499999999999993" customHeight="1" x14ac:dyDescent="0.15">
      <c r="B130" s="296" t="s">
        <v>291</v>
      </c>
      <c r="C130" s="296"/>
      <c r="D130" s="296"/>
      <c r="E130" s="296" t="s">
        <v>470</v>
      </c>
      <c r="F130" s="296"/>
      <c r="G130" s="296"/>
      <c r="H130" s="296"/>
      <c r="J130" s="296" t="s">
        <v>111</v>
      </c>
      <c r="K130" s="296"/>
      <c r="L130" s="296"/>
      <c r="M130" s="296"/>
      <c r="N130" s="294">
        <v>0</v>
      </c>
      <c r="O130" s="294"/>
      <c r="P130" s="294"/>
      <c r="Q130" s="294">
        <v>0</v>
      </c>
      <c r="R130" s="294"/>
      <c r="S130" s="294"/>
      <c r="T130" s="294">
        <v>26528</v>
      </c>
      <c r="U130" s="294"/>
      <c r="V130" s="294"/>
      <c r="W130" s="294"/>
      <c r="X130" s="294">
        <v>0</v>
      </c>
      <c r="Y130" s="294"/>
      <c r="Z130" s="294"/>
      <c r="AA130" s="294"/>
      <c r="AB130" s="294">
        <v>26528</v>
      </c>
      <c r="AC130" s="294"/>
      <c r="AD130" s="294"/>
      <c r="AE130" s="294"/>
      <c r="AF130" s="294"/>
      <c r="AG130" s="294"/>
      <c r="AH130" s="294">
        <v>0</v>
      </c>
      <c r="AI130" s="294"/>
      <c r="AJ130" s="294"/>
      <c r="AK130" s="294"/>
      <c r="AL130" s="294"/>
    </row>
    <row r="131" spans="2:38" ht="9.1999999999999993" customHeight="1" x14ac:dyDescent="0.15">
      <c r="J131" s="296"/>
      <c r="K131" s="296"/>
      <c r="L131" s="296"/>
      <c r="M131" s="296"/>
    </row>
    <row r="132" spans="2:38" ht="8.4499999999999993" customHeight="1" x14ac:dyDescent="0.15">
      <c r="B132" s="296" t="s">
        <v>291</v>
      </c>
      <c r="C132" s="296"/>
      <c r="D132" s="296"/>
      <c r="E132" s="296" t="s">
        <v>471</v>
      </c>
      <c r="F132" s="296"/>
      <c r="G132" s="296"/>
      <c r="H132" s="296"/>
      <c r="J132" s="296" t="s">
        <v>472</v>
      </c>
      <c r="K132" s="296"/>
      <c r="L132" s="296"/>
      <c r="M132" s="296"/>
      <c r="N132" s="294">
        <v>0</v>
      </c>
      <c r="O132" s="294"/>
      <c r="P132" s="294"/>
      <c r="Q132" s="294">
        <v>0</v>
      </c>
      <c r="R132" s="294"/>
      <c r="S132" s="294"/>
      <c r="T132" s="294">
        <v>26528</v>
      </c>
      <c r="U132" s="294"/>
      <c r="V132" s="294"/>
      <c r="W132" s="294"/>
      <c r="X132" s="294">
        <v>0</v>
      </c>
      <c r="Y132" s="294"/>
      <c r="Z132" s="294"/>
      <c r="AA132" s="294"/>
      <c r="AB132" s="294">
        <v>26528</v>
      </c>
      <c r="AC132" s="294"/>
      <c r="AD132" s="294"/>
      <c r="AE132" s="294"/>
      <c r="AF132" s="294"/>
      <c r="AG132" s="294"/>
      <c r="AH132" s="294">
        <v>0</v>
      </c>
      <c r="AI132" s="294"/>
      <c r="AJ132" s="294"/>
      <c r="AK132" s="294"/>
      <c r="AL132" s="294"/>
    </row>
    <row r="133" spans="2:38" ht="9.4" customHeight="1" x14ac:dyDescent="0.15">
      <c r="B133" s="296" t="s">
        <v>291</v>
      </c>
      <c r="C133" s="296"/>
      <c r="D133" s="296"/>
      <c r="E133" s="296" t="s">
        <v>473</v>
      </c>
      <c r="F133" s="296"/>
      <c r="G133" s="296"/>
      <c r="H133" s="296"/>
      <c r="J133" s="296" t="s">
        <v>474</v>
      </c>
      <c r="K133" s="296"/>
      <c r="L133" s="296"/>
      <c r="M133" s="296"/>
      <c r="N133" s="294">
        <v>0</v>
      </c>
      <c r="O133" s="294"/>
      <c r="P133" s="294"/>
      <c r="Q133" s="294">
        <v>0</v>
      </c>
      <c r="R133" s="294"/>
      <c r="S133" s="294"/>
      <c r="T133" s="294">
        <v>26528</v>
      </c>
      <c r="U133" s="294"/>
      <c r="V133" s="294"/>
      <c r="W133" s="294"/>
      <c r="X133" s="294">
        <v>0</v>
      </c>
      <c r="Y133" s="294"/>
      <c r="Z133" s="294"/>
      <c r="AA133" s="294"/>
      <c r="AB133" s="294">
        <v>26528</v>
      </c>
      <c r="AC133" s="294"/>
      <c r="AD133" s="294"/>
      <c r="AE133" s="294"/>
      <c r="AF133" s="294"/>
      <c r="AG133" s="294"/>
      <c r="AH133" s="294">
        <v>0</v>
      </c>
      <c r="AI133" s="294"/>
      <c r="AJ133" s="294"/>
      <c r="AK133" s="294"/>
      <c r="AL133" s="294"/>
    </row>
    <row r="134" spans="2:38" ht="9.4" customHeight="1" x14ac:dyDescent="0.15">
      <c r="B134" s="296" t="s">
        <v>291</v>
      </c>
      <c r="C134" s="296"/>
      <c r="D134" s="296"/>
      <c r="E134" s="296" t="s">
        <v>475</v>
      </c>
      <c r="F134" s="296"/>
      <c r="G134" s="296"/>
      <c r="H134" s="296"/>
      <c r="J134" s="296" t="s">
        <v>476</v>
      </c>
      <c r="K134" s="296"/>
      <c r="L134" s="296"/>
      <c r="M134" s="296"/>
      <c r="N134" s="294">
        <v>7002.61</v>
      </c>
      <c r="O134" s="294"/>
      <c r="P134" s="294"/>
      <c r="Q134" s="294">
        <v>0</v>
      </c>
      <c r="R134" s="294"/>
      <c r="S134" s="294"/>
      <c r="T134" s="294">
        <v>31919327.16</v>
      </c>
      <c r="U134" s="294"/>
      <c r="V134" s="294"/>
      <c r="W134" s="294"/>
      <c r="X134" s="294">
        <v>31925637.27</v>
      </c>
      <c r="Y134" s="294"/>
      <c r="Z134" s="294"/>
      <c r="AA134" s="294"/>
      <c r="AB134" s="294">
        <v>692.5</v>
      </c>
      <c r="AC134" s="294"/>
      <c r="AD134" s="294"/>
      <c r="AE134" s="294"/>
      <c r="AF134" s="294"/>
      <c r="AG134" s="294"/>
      <c r="AH134" s="294">
        <v>0</v>
      </c>
      <c r="AI134" s="294"/>
      <c r="AJ134" s="294"/>
      <c r="AK134" s="294"/>
      <c r="AL134" s="294"/>
    </row>
    <row r="135" spans="2:38" s="78" customFormat="1" ht="9.4" customHeight="1" x14ac:dyDescent="0.15">
      <c r="B135" s="297" t="s">
        <v>291</v>
      </c>
      <c r="C135" s="297"/>
      <c r="D135" s="297"/>
      <c r="E135" s="297" t="s">
        <v>477</v>
      </c>
      <c r="F135" s="297"/>
      <c r="G135" s="297"/>
      <c r="H135" s="297"/>
      <c r="J135" s="297" t="s">
        <v>478</v>
      </c>
      <c r="K135" s="297"/>
      <c r="L135" s="297"/>
      <c r="M135" s="297"/>
      <c r="N135" s="298">
        <v>6310.09</v>
      </c>
      <c r="O135" s="298"/>
      <c r="P135" s="298"/>
      <c r="Q135" s="298">
        <v>0</v>
      </c>
      <c r="R135" s="298"/>
      <c r="S135" s="298"/>
      <c r="T135" s="298">
        <v>29556669.899999999</v>
      </c>
      <c r="U135" s="298"/>
      <c r="V135" s="298"/>
      <c r="W135" s="298"/>
      <c r="X135" s="298">
        <v>29562980.010000002</v>
      </c>
      <c r="Y135" s="298"/>
      <c r="Z135" s="298"/>
      <c r="AA135" s="298"/>
      <c r="AB135" s="298">
        <v>-0.02</v>
      </c>
      <c r="AC135" s="298"/>
      <c r="AD135" s="298"/>
      <c r="AE135" s="298"/>
      <c r="AF135" s="298"/>
      <c r="AG135" s="298"/>
      <c r="AH135" s="298">
        <v>0</v>
      </c>
      <c r="AI135" s="298"/>
      <c r="AJ135" s="298"/>
      <c r="AK135" s="298"/>
      <c r="AL135" s="298"/>
    </row>
    <row r="136" spans="2:38" ht="9.4" customHeight="1" x14ac:dyDescent="0.15">
      <c r="B136" s="296" t="s">
        <v>291</v>
      </c>
      <c r="C136" s="296"/>
      <c r="D136" s="296"/>
      <c r="E136" s="296" t="s">
        <v>479</v>
      </c>
      <c r="F136" s="296"/>
      <c r="G136" s="296"/>
      <c r="H136" s="296"/>
      <c r="J136" s="296" t="s">
        <v>480</v>
      </c>
      <c r="K136" s="296"/>
      <c r="L136" s="296"/>
      <c r="M136" s="296"/>
      <c r="N136" s="294">
        <v>6310.09</v>
      </c>
      <c r="O136" s="294"/>
      <c r="P136" s="294"/>
      <c r="Q136" s="294">
        <v>0</v>
      </c>
      <c r="R136" s="294"/>
      <c r="S136" s="294"/>
      <c r="T136" s="294">
        <v>0</v>
      </c>
      <c r="U136" s="294"/>
      <c r="V136" s="294"/>
      <c r="W136" s="294"/>
      <c r="X136" s="294">
        <v>6310.11</v>
      </c>
      <c r="Y136" s="294"/>
      <c r="Z136" s="294"/>
      <c r="AA136" s="294"/>
      <c r="AB136" s="294">
        <v>-0.02</v>
      </c>
      <c r="AC136" s="294"/>
      <c r="AD136" s="294"/>
      <c r="AE136" s="294"/>
      <c r="AF136" s="294"/>
      <c r="AG136" s="294"/>
      <c r="AH136" s="294">
        <v>0</v>
      </c>
      <c r="AI136" s="294"/>
      <c r="AJ136" s="294"/>
      <c r="AK136" s="294"/>
      <c r="AL136" s="294"/>
    </row>
    <row r="137" spans="2:38" ht="9.4" customHeight="1" x14ac:dyDescent="0.15">
      <c r="B137" s="296" t="s">
        <v>291</v>
      </c>
      <c r="C137" s="296"/>
      <c r="D137" s="296"/>
      <c r="E137" s="296" t="s">
        <v>481</v>
      </c>
      <c r="F137" s="296"/>
      <c r="G137" s="296"/>
      <c r="H137" s="296"/>
      <c r="J137" s="296" t="s">
        <v>482</v>
      </c>
      <c r="K137" s="296"/>
      <c r="L137" s="296"/>
      <c r="M137" s="296"/>
      <c r="N137" s="294">
        <v>6310.12</v>
      </c>
      <c r="O137" s="294"/>
      <c r="P137" s="294"/>
      <c r="Q137" s="294">
        <v>0</v>
      </c>
      <c r="R137" s="294"/>
      <c r="S137" s="294"/>
      <c r="T137" s="294">
        <v>0</v>
      </c>
      <c r="U137" s="294"/>
      <c r="V137" s="294"/>
      <c r="W137" s="294"/>
      <c r="X137" s="294">
        <v>6310.11</v>
      </c>
      <c r="Y137" s="294"/>
      <c r="Z137" s="294"/>
      <c r="AA137" s="294"/>
      <c r="AB137" s="294">
        <v>0.01</v>
      </c>
      <c r="AC137" s="294"/>
      <c r="AD137" s="294"/>
      <c r="AE137" s="294"/>
      <c r="AF137" s="294"/>
      <c r="AG137" s="294"/>
      <c r="AH137" s="294">
        <v>0</v>
      </c>
      <c r="AI137" s="294"/>
      <c r="AJ137" s="294"/>
      <c r="AK137" s="294"/>
      <c r="AL137" s="294"/>
    </row>
    <row r="138" spans="2:38" ht="9.4" customHeight="1" x14ac:dyDescent="0.15">
      <c r="B138" s="296" t="s">
        <v>291</v>
      </c>
      <c r="C138" s="296"/>
      <c r="D138" s="296"/>
      <c r="E138" s="296" t="s">
        <v>483</v>
      </c>
      <c r="F138" s="296"/>
      <c r="G138" s="296"/>
      <c r="H138" s="296"/>
      <c r="J138" s="296" t="s">
        <v>484</v>
      </c>
      <c r="K138" s="296"/>
      <c r="L138" s="296"/>
      <c r="M138" s="296"/>
      <c r="N138" s="294">
        <v>6142.91</v>
      </c>
      <c r="O138" s="294"/>
      <c r="P138" s="294"/>
      <c r="Q138" s="294">
        <v>0</v>
      </c>
      <c r="R138" s="294"/>
      <c r="S138" s="294"/>
      <c r="T138" s="294">
        <v>0</v>
      </c>
      <c r="U138" s="294"/>
      <c r="V138" s="294"/>
      <c r="W138" s="294"/>
      <c r="X138" s="294">
        <v>6142.91</v>
      </c>
      <c r="Y138" s="294"/>
      <c r="Z138" s="294"/>
      <c r="AA138" s="294"/>
      <c r="AB138" s="294">
        <v>0</v>
      </c>
      <c r="AC138" s="294"/>
      <c r="AD138" s="294"/>
      <c r="AE138" s="294"/>
      <c r="AF138" s="294"/>
      <c r="AG138" s="294"/>
      <c r="AH138" s="294">
        <v>0</v>
      </c>
      <c r="AI138" s="294"/>
      <c r="AJ138" s="294"/>
      <c r="AK138" s="294"/>
      <c r="AL138" s="294"/>
    </row>
    <row r="139" spans="2:38" ht="9.4" customHeight="1" x14ac:dyDescent="0.15">
      <c r="B139" s="296" t="s">
        <v>291</v>
      </c>
      <c r="C139" s="296"/>
      <c r="D139" s="296"/>
      <c r="E139" s="296" t="s">
        <v>485</v>
      </c>
      <c r="F139" s="296"/>
      <c r="G139" s="296"/>
      <c r="H139" s="296"/>
      <c r="J139" s="296" t="s">
        <v>486</v>
      </c>
      <c r="K139" s="296"/>
      <c r="L139" s="296"/>
      <c r="M139" s="296"/>
      <c r="N139" s="294">
        <v>167.2</v>
      </c>
      <c r="O139" s="294"/>
      <c r="P139" s="294"/>
      <c r="Q139" s="294">
        <v>0</v>
      </c>
      <c r="R139" s="294"/>
      <c r="S139" s="294"/>
      <c r="T139" s="294">
        <v>0</v>
      </c>
      <c r="U139" s="294"/>
      <c r="V139" s="294"/>
      <c r="W139" s="294"/>
      <c r="X139" s="294">
        <v>167.2</v>
      </c>
      <c r="Y139" s="294"/>
      <c r="Z139" s="294"/>
      <c r="AA139" s="294"/>
      <c r="AB139" s="294">
        <v>0</v>
      </c>
      <c r="AC139" s="294"/>
      <c r="AD139" s="294"/>
      <c r="AE139" s="294"/>
      <c r="AF139" s="294"/>
      <c r="AG139" s="294"/>
      <c r="AH139" s="294">
        <v>0</v>
      </c>
      <c r="AI139" s="294"/>
      <c r="AJ139" s="294"/>
      <c r="AK139" s="294"/>
      <c r="AL139" s="294"/>
    </row>
    <row r="140" spans="2:38" ht="9.4" customHeight="1" x14ac:dyDescent="0.15">
      <c r="B140" s="296" t="s">
        <v>291</v>
      </c>
      <c r="C140" s="296"/>
      <c r="D140" s="296"/>
      <c r="E140" s="296" t="s">
        <v>487</v>
      </c>
      <c r="F140" s="296"/>
      <c r="G140" s="296"/>
      <c r="H140" s="296"/>
      <c r="J140" s="296" t="s">
        <v>488</v>
      </c>
      <c r="K140" s="296"/>
      <c r="L140" s="296"/>
      <c r="M140" s="296"/>
      <c r="N140" s="294">
        <v>0.01</v>
      </c>
      <c r="O140" s="294"/>
      <c r="P140" s="294"/>
      <c r="Q140" s="294">
        <v>0</v>
      </c>
      <c r="R140" s="294"/>
      <c r="S140" s="294"/>
      <c r="T140" s="294">
        <v>0</v>
      </c>
      <c r="U140" s="294"/>
      <c r="V140" s="294"/>
      <c r="W140" s="294"/>
      <c r="X140" s="294">
        <v>0</v>
      </c>
      <c r="Y140" s="294"/>
      <c r="Z140" s="294"/>
      <c r="AA140" s="294"/>
      <c r="AB140" s="294">
        <v>0.01</v>
      </c>
      <c r="AC140" s="294"/>
      <c r="AD140" s="294"/>
      <c r="AE140" s="294"/>
      <c r="AF140" s="294"/>
      <c r="AG140" s="294"/>
      <c r="AH140" s="294">
        <v>0</v>
      </c>
      <c r="AI140" s="294"/>
      <c r="AJ140" s="294"/>
      <c r="AK140" s="294"/>
      <c r="AL140" s="294"/>
    </row>
    <row r="141" spans="2:38" ht="9.4" customHeight="1" x14ac:dyDescent="0.15">
      <c r="B141" s="296" t="s">
        <v>291</v>
      </c>
      <c r="C141" s="296"/>
      <c r="D141" s="296"/>
      <c r="E141" s="296" t="s">
        <v>489</v>
      </c>
      <c r="F141" s="296"/>
      <c r="G141" s="296"/>
      <c r="H141" s="296"/>
      <c r="J141" s="296" t="s">
        <v>490</v>
      </c>
      <c r="K141" s="296"/>
      <c r="L141" s="296"/>
      <c r="M141" s="296"/>
      <c r="N141" s="294">
        <v>-0.03</v>
      </c>
      <c r="O141" s="294"/>
      <c r="P141" s="294"/>
      <c r="Q141" s="294">
        <v>0</v>
      </c>
      <c r="R141" s="294"/>
      <c r="S141" s="294"/>
      <c r="T141" s="294">
        <v>0</v>
      </c>
      <c r="U141" s="294"/>
      <c r="V141" s="294"/>
      <c r="W141" s="294"/>
      <c r="X141" s="294">
        <v>0</v>
      </c>
      <c r="Y141" s="294"/>
      <c r="Z141" s="294"/>
      <c r="AA141" s="294"/>
      <c r="AB141" s="294">
        <v>-0.03</v>
      </c>
      <c r="AC141" s="294"/>
      <c r="AD141" s="294"/>
      <c r="AE141" s="294"/>
      <c r="AF141" s="294"/>
      <c r="AG141" s="294"/>
      <c r="AH141" s="294">
        <v>0</v>
      </c>
      <c r="AI141" s="294"/>
      <c r="AJ141" s="294"/>
      <c r="AK141" s="294"/>
      <c r="AL141" s="294"/>
    </row>
    <row r="142" spans="2:38" ht="9.4" customHeight="1" x14ac:dyDescent="0.15">
      <c r="B142" s="296" t="s">
        <v>291</v>
      </c>
      <c r="C142" s="296"/>
      <c r="D142" s="296"/>
      <c r="E142" s="296" t="s">
        <v>491</v>
      </c>
      <c r="F142" s="296"/>
      <c r="G142" s="296"/>
      <c r="H142" s="296"/>
      <c r="J142" s="296" t="s">
        <v>492</v>
      </c>
      <c r="K142" s="296"/>
      <c r="L142" s="296"/>
      <c r="M142" s="296"/>
      <c r="N142" s="294">
        <v>-0.03</v>
      </c>
      <c r="O142" s="294"/>
      <c r="P142" s="294"/>
      <c r="Q142" s="294">
        <v>0</v>
      </c>
      <c r="R142" s="294"/>
      <c r="S142" s="294"/>
      <c r="T142" s="294">
        <v>0</v>
      </c>
      <c r="U142" s="294"/>
      <c r="V142" s="294"/>
      <c r="W142" s="294"/>
      <c r="X142" s="294">
        <v>0</v>
      </c>
      <c r="Y142" s="294"/>
      <c r="Z142" s="294"/>
      <c r="AA142" s="294"/>
      <c r="AB142" s="294">
        <v>-0.03</v>
      </c>
      <c r="AC142" s="294"/>
      <c r="AD142" s="294"/>
      <c r="AE142" s="294"/>
      <c r="AF142" s="294"/>
      <c r="AG142" s="294"/>
      <c r="AH142" s="294">
        <v>0</v>
      </c>
      <c r="AI142" s="294"/>
      <c r="AJ142" s="294"/>
      <c r="AK142" s="294"/>
      <c r="AL142" s="294"/>
    </row>
    <row r="143" spans="2:38" ht="9.4" customHeight="1" x14ac:dyDescent="0.15">
      <c r="B143" s="296" t="s">
        <v>291</v>
      </c>
      <c r="C143" s="296"/>
      <c r="D143" s="296"/>
      <c r="E143" s="296" t="s">
        <v>493</v>
      </c>
      <c r="F143" s="296"/>
      <c r="G143" s="296"/>
      <c r="H143" s="296"/>
      <c r="J143" s="296" t="s">
        <v>494</v>
      </c>
      <c r="K143" s="296"/>
      <c r="L143" s="296"/>
      <c r="M143" s="296"/>
      <c r="N143" s="294">
        <v>0</v>
      </c>
      <c r="O143" s="294"/>
      <c r="P143" s="294"/>
      <c r="Q143" s="294">
        <v>0</v>
      </c>
      <c r="R143" s="294"/>
      <c r="S143" s="294"/>
      <c r="T143" s="294">
        <v>17728369.02</v>
      </c>
      <c r="U143" s="294"/>
      <c r="V143" s="294"/>
      <c r="W143" s="294"/>
      <c r="X143" s="294">
        <v>17728369.02</v>
      </c>
      <c r="Y143" s="294"/>
      <c r="Z143" s="294"/>
      <c r="AA143" s="294"/>
      <c r="AB143" s="294">
        <v>0</v>
      </c>
      <c r="AC143" s="294"/>
      <c r="AD143" s="294"/>
      <c r="AE143" s="294"/>
      <c r="AF143" s="294"/>
      <c r="AG143" s="294"/>
      <c r="AH143" s="294">
        <v>0</v>
      </c>
      <c r="AI143" s="294"/>
      <c r="AJ143" s="294"/>
      <c r="AK143" s="294"/>
      <c r="AL143" s="294"/>
    </row>
    <row r="144" spans="2:38" ht="9.4" customHeight="1" x14ac:dyDescent="0.15">
      <c r="B144" s="296" t="s">
        <v>291</v>
      </c>
      <c r="C144" s="296"/>
      <c r="D144" s="296"/>
      <c r="E144" s="296" t="s">
        <v>495</v>
      </c>
      <c r="F144" s="296"/>
      <c r="G144" s="296"/>
      <c r="H144" s="296"/>
      <c r="J144" s="296" t="s">
        <v>496</v>
      </c>
      <c r="K144" s="296"/>
      <c r="L144" s="296"/>
      <c r="M144" s="296"/>
      <c r="N144" s="294">
        <v>0</v>
      </c>
      <c r="O144" s="294"/>
      <c r="P144" s="294"/>
      <c r="Q144" s="294">
        <v>0</v>
      </c>
      <c r="R144" s="294"/>
      <c r="S144" s="294"/>
      <c r="T144" s="294">
        <v>11828300.880000001</v>
      </c>
      <c r="U144" s="294"/>
      <c r="V144" s="294"/>
      <c r="W144" s="294"/>
      <c r="X144" s="294">
        <v>11828300.880000001</v>
      </c>
      <c r="Y144" s="294"/>
      <c r="Z144" s="294"/>
      <c r="AA144" s="294"/>
      <c r="AB144" s="294">
        <v>0</v>
      </c>
      <c r="AC144" s="294"/>
      <c r="AD144" s="294"/>
      <c r="AE144" s="294"/>
      <c r="AF144" s="294"/>
      <c r="AG144" s="294"/>
      <c r="AH144" s="294">
        <v>0</v>
      </c>
      <c r="AI144" s="294"/>
      <c r="AJ144" s="294"/>
      <c r="AK144" s="294"/>
      <c r="AL144" s="294"/>
    </row>
    <row r="145" spans="2:38" s="78" customFormat="1" ht="9.4" customHeight="1" x14ac:dyDescent="0.15">
      <c r="B145" s="297" t="s">
        <v>291</v>
      </c>
      <c r="C145" s="297"/>
      <c r="D145" s="297"/>
      <c r="E145" s="297" t="s">
        <v>497</v>
      </c>
      <c r="F145" s="297"/>
      <c r="G145" s="297"/>
      <c r="H145" s="297"/>
      <c r="J145" s="297" t="s">
        <v>27</v>
      </c>
      <c r="K145" s="297"/>
      <c r="L145" s="297"/>
      <c r="M145" s="297"/>
      <c r="N145" s="298">
        <v>676.7</v>
      </c>
      <c r="O145" s="298"/>
      <c r="P145" s="298"/>
      <c r="Q145" s="298">
        <v>0</v>
      </c>
      <c r="R145" s="298"/>
      <c r="S145" s="298"/>
      <c r="T145" s="298">
        <v>17702.32</v>
      </c>
      <c r="U145" s="298"/>
      <c r="V145" s="298"/>
      <c r="W145" s="298"/>
      <c r="X145" s="298">
        <v>17702.32</v>
      </c>
      <c r="Y145" s="298"/>
      <c r="Z145" s="298"/>
      <c r="AA145" s="298"/>
      <c r="AB145" s="298">
        <v>676.7</v>
      </c>
      <c r="AC145" s="298"/>
      <c r="AD145" s="298"/>
      <c r="AE145" s="298"/>
      <c r="AF145" s="298"/>
      <c r="AG145" s="298"/>
      <c r="AH145" s="298">
        <v>0</v>
      </c>
      <c r="AI145" s="298"/>
      <c r="AJ145" s="298"/>
      <c r="AK145" s="298"/>
      <c r="AL145" s="298"/>
    </row>
    <row r="146" spans="2:38" ht="9.4" customHeight="1" x14ac:dyDescent="0.15">
      <c r="B146" s="296" t="s">
        <v>291</v>
      </c>
      <c r="C146" s="296"/>
      <c r="D146" s="296"/>
      <c r="E146" s="296" t="s">
        <v>498</v>
      </c>
      <c r="F146" s="296"/>
      <c r="G146" s="296"/>
      <c r="H146" s="296"/>
      <c r="J146" s="296" t="s">
        <v>472</v>
      </c>
      <c r="K146" s="296"/>
      <c r="L146" s="296"/>
      <c r="M146" s="296"/>
      <c r="N146" s="294">
        <v>0</v>
      </c>
      <c r="O146" s="294"/>
      <c r="P146" s="294"/>
      <c r="Q146" s="294">
        <v>0</v>
      </c>
      <c r="R146" s="294"/>
      <c r="S146" s="294"/>
      <c r="T146" s="294">
        <v>17702.32</v>
      </c>
      <c r="U146" s="294"/>
      <c r="V146" s="294"/>
      <c r="W146" s="294"/>
      <c r="X146" s="294">
        <v>17702.32</v>
      </c>
      <c r="Y146" s="294"/>
      <c r="Z146" s="294"/>
      <c r="AA146" s="294"/>
      <c r="AB146" s="294">
        <v>0</v>
      </c>
      <c r="AC146" s="294"/>
      <c r="AD146" s="294"/>
      <c r="AE146" s="294"/>
      <c r="AF146" s="294"/>
      <c r="AG146" s="294"/>
      <c r="AH146" s="294">
        <v>0</v>
      </c>
      <c r="AI146" s="294"/>
      <c r="AJ146" s="294"/>
      <c r="AK146" s="294"/>
      <c r="AL146" s="294"/>
    </row>
    <row r="147" spans="2:38" ht="9.4" customHeight="1" x14ac:dyDescent="0.15">
      <c r="B147" s="296" t="s">
        <v>291</v>
      </c>
      <c r="C147" s="296"/>
      <c r="D147" s="296"/>
      <c r="E147" s="296" t="s">
        <v>499</v>
      </c>
      <c r="F147" s="296"/>
      <c r="G147" s="296"/>
      <c r="H147" s="296"/>
      <c r="J147" s="296" t="s">
        <v>500</v>
      </c>
      <c r="K147" s="296"/>
      <c r="L147" s="296"/>
      <c r="M147" s="296"/>
      <c r="N147" s="294">
        <v>0</v>
      </c>
      <c r="O147" s="294"/>
      <c r="P147" s="294"/>
      <c r="Q147" s="294">
        <v>0</v>
      </c>
      <c r="R147" s="294"/>
      <c r="S147" s="294"/>
      <c r="T147" s="294">
        <v>16535.5</v>
      </c>
      <c r="U147" s="294"/>
      <c r="V147" s="294"/>
      <c r="W147" s="294"/>
      <c r="X147" s="294">
        <v>16535.5</v>
      </c>
      <c r="Y147" s="294"/>
      <c r="Z147" s="294"/>
      <c r="AA147" s="294"/>
      <c r="AB147" s="294">
        <v>0</v>
      </c>
      <c r="AC147" s="294"/>
      <c r="AD147" s="294"/>
      <c r="AE147" s="294"/>
      <c r="AF147" s="294"/>
      <c r="AG147" s="294"/>
      <c r="AH147" s="294">
        <v>0</v>
      </c>
      <c r="AI147" s="294"/>
      <c r="AJ147" s="294"/>
      <c r="AK147" s="294"/>
      <c r="AL147" s="294"/>
    </row>
    <row r="148" spans="2:38" ht="9.4" customHeight="1" x14ac:dyDescent="0.15">
      <c r="B148" s="296" t="s">
        <v>291</v>
      </c>
      <c r="C148" s="296"/>
      <c r="D148" s="296"/>
      <c r="E148" s="296" t="s">
        <v>501</v>
      </c>
      <c r="F148" s="296"/>
      <c r="G148" s="296"/>
      <c r="H148" s="296"/>
      <c r="J148" s="296" t="s">
        <v>502</v>
      </c>
      <c r="K148" s="296"/>
      <c r="L148" s="296"/>
      <c r="M148" s="296"/>
      <c r="N148" s="294">
        <v>0</v>
      </c>
      <c r="O148" s="294"/>
      <c r="P148" s="294"/>
      <c r="Q148" s="294">
        <v>0</v>
      </c>
      <c r="R148" s="294"/>
      <c r="S148" s="294"/>
      <c r="T148" s="294">
        <v>1166.82</v>
      </c>
      <c r="U148" s="294"/>
      <c r="V148" s="294"/>
      <c r="W148" s="294"/>
      <c r="X148" s="294">
        <v>1166.82</v>
      </c>
      <c r="Y148" s="294"/>
      <c r="Z148" s="294"/>
      <c r="AA148" s="294"/>
      <c r="AB148" s="294">
        <v>0</v>
      </c>
      <c r="AC148" s="294"/>
      <c r="AD148" s="294"/>
      <c r="AE148" s="294"/>
      <c r="AF148" s="294"/>
      <c r="AG148" s="294"/>
      <c r="AH148" s="294">
        <v>0</v>
      </c>
      <c r="AI148" s="294"/>
      <c r="AJ148" s="294"/>
      <c r="AK148" s="294"/>
      <c r="AL148" s="294"/>
    </row>
    <row r="149" spans="2:38" ht="9.4" customHeight="1" x14ac:dyDescent="0.15">
      <c r="B149" s="296" t="s">
        <v>291</v>
      </c>
      <c r="C149" s="296"/>
      <c r="D149" s="296"/>
      <c r="E149" s="296" t="s">
        <v>503</v>
      </c>
      <c r="F149" s="296"/>
      <c r="G149" s="296"/>
      <c r="H149" s="296"/>
      <c r="J149" s="296" t="s">
        <v>504</v>
      </c>
      <c r="K149" s="296"/>
      <c r="L149" s="296"/>
      <c r="M149" s="296"/>
      <c r="N149" s="294">
        <v>1.36</v>
      </c>
      <c r="O149" s="294"/>
      <c r="P149" s="294"/>
      <c r="Q149" s="294">
        <v>0</v>
      </c>
      <c r="R149" s="294"/>
      <c r="S149" s="294"/>
      <c r="T149" s="294">
        <v>0</v>
      </c>
      <c r="U149" s="294"/>
      <c r="V149" s="294"/>
      <c r="W149" s="294"/>
      <c r="X149" s="294">
        <v>0</v>
      </c>
      <c r="Y149" s="294"/>
      <c r="Z149" s="294"/>
      <c r="AA149" s="294"/>
      <c r="AB149" s="294">
        <v>1.36</v>
      </c>
      <c r="AC149" s="294"/>
      <c r="AD149" s="294"/>
      <c r="AE149" s="294"/>
      <c r="AF149" s="294"/>
      <c r="AG149" s="294"/>
      <c r="AH149" s="294">
        <v>0</v>
      </c>
      <c r="AI149" s="294"/>
      <c r="AJ149" s="294"/>
      <c r="AK149" s="294"/>
      <c r="AL149" s="294"/>
    </row>
    <row r="150" spans="2:38" ht="9.4" customHeight="1" x14ac:dyDescent="0.15">
      <c r="B150" s="296" t="s">
        <v>291</v>
      </c>
      <c r="C150" s="296"/>
      <c r="D150" s="296"/>
      <c r="E150" s="296" t="s">
        <v>505</v>
      </c>
      <c r="F150" s="296"/>
      <c r="G150" s="296"/>
      <c r="H150" s="296"/>
      <c r="J150" s="296" t="s">
        <v>506</v>
      </c>
      <c r="K150" s="296"/>
      <c r="L150" s="296"/>
      <c r="M150" s="296"/>
      <c r="N150" s="294">
        <v>1.36</v>
      </c>
      <c r="O150" s="294"/>
      <c r="P150" s="294"/>
      <c r="Q150" s="294">
        <v>0</v>
      </c>
      <c r="R150" s="294"/>
      <c r="S150" s="294"/>
      <c r="T150" s="294">
        <v>0</v>
      </c>
      <c r="U150" s="294"/>
      <c r="V150" s="294"/>
      <c r="W150" s="294"/>
      <c r="X150" s="294">
        <v>0</v>
      </c>
      <c r="Y150" s="294"/>
      <c r="Z150" s="294"/>
      <c r="AA150" s="294"/>
      <c r="AB150" s="294">
        <v>1.36</v>
      </c>
      <c r="AC150" s="294"/>
      <c r="AD150" s="294"/>
      <c r="AE150" s="294"/>
      <c r="AF150" s="294"/>
      <c r="AG150" s="294"/>
      <c r="AH150" s="294">
        <v>0</v>
      </c>
      <c r="AI150" s="294"/>
      <c r="AJ150" s="294"/>
      <c r="AK150" s="294"/>
      <c r="AL150" s="294"/>
    </row>
    <row r="151" spans="2:38" ht="9.4" customHeight="1" x14ac:dyDescent="0.15">
      <c r="B151" s="296" t="s">
        <v>291</v>
      </c>
      <c r="C151" s="296"/>
      <c r="D151" s="296"/>
      <c r="E151" s="296" t="s">
        <v>507</v>
      </c>
      <c r="F151" s="296"/>
      <c r="G151" s="296"/>
      <c r="H151" s="296"/>
      <c r="J151" s="296" t="s">
        <v>508</v>
      </c>
      <c r="K151" s="296"/>
      <c r="L151" s="296"/>
      <c r="M151" s="296"/>
      <c r="N151" s="294">
        <v>3.25</v>
      </c>
      <c r="O151" s="294"/>
      <c r="P151" s="294"/>
      <c r="Q151" s="294">
        <v>0</v>
      </c>
      <c r="R151" s="294"/>
      <c r="S151" s="294"/>
      <c r="T151" s="294">
        <v>0</v>
      </c>
      <c r="U151" s="294"/>
      <c r="V151" s="294"/>
      <c r="W151" s="294"/>
      <c r="X151" s="294">
        <v>0</v>
      </c>
      <c r="Y151" s="294"/>
      <c r="Z151" s="294"/>
      <c r="AA151" s="294"/>
      <c r="AB151" s="294">
        <v>3.25</v>
      </c>
      <c r="AC151" s="294"/>
      <c r="AD151" s="294"/>
      <c r="AE151" s="294"/>
      <c r="AF151" s="294"/>
      <c r="AG151" s="294"/>
      <c r="AH151" s="294">
        <v>0</v>
      </c>
      <c r="AI151" s="294"/>
      <c r="AJ151" s="294"/>
      <c r="AK151" s="294"/>
      <c r="AL151" s="294"/>
    </row>
    <row r="152" spans="2:38" ht="9.4" customHeight="1" x14ac:dyDescent="0.15">
      <c r="B152" s="296" t="s">
        <v>291</v>
      </c>
      <c r="C152" s="296"/>
      <c r="D152" s="296"/>
      <c r="E152" s="296" t="s">
        <v>509</v>
      </c>
      <c r="F152" s="296"/>
      <c r="G152" s="296"/>
      <c r="H152" s="296"/>
      <c r="J152" s="296" t="s">
        <v>506</v>
      </c>
      <c r="K152" s="296"/>
      <c r="L152" s="296"/>
      <c r="M152" s="296"/>
      <c r="N152" s="294">
        <v>3.25</v>
      </c>
      <c r="O152" s="294"/>
      <c r="P152" s="294"/>
      <c r="Q152" s="294">
        <v>0</v>
      </c>
      <c r="R152" s="294"/>
      <c r="S152" s="294"/>
      <c r="T152" s="294">
        <v>0</v>
      </c>
      <c r="U152" s="294"/>
      <c r="V152" s="294"/>
      <c r="W152" s="294"/>
      <c r="X152" s="294">
        <v>0</v>
      </c>
      <c r="Y152" s="294"/>
      <c r="Z152" s="294"/>
      <c r="AA152" s="294"/>
      <c r="AB152" s="294">
        <v>3.25</v>
      </c>
      <c r="AC152" s="294"/>
      <c r="AD152" s="294"/>
      <c r="AE152" s="294"/>
      <c r="AF152" s="294"/>
      <c r="AG152" s="294"/>
      <c r="AH152" s="294">
        <v>0</v>
      </c>
      <c r="AI152" s="294"/>
      <c r="AJ152" s="294"/>
      <c r="AK152" s="294"/>
      <c r="AL152" s="294"/>
    </row>
    <row r="153" spans="2:38" ht="9.4" customHeight="1" x14ac:dyDescent="0.15">
      <c r="B153" s="296" t="s">
        <v>291</v>
      </c>
      <c r="C153" s="296"/>
      <c r="D153" s="296"/>
      <c r="E153" s="296" t="s">
        <v>510</v>
      </c>
      <c r="F153" s="296"/>
      <c r="G153" s="296"/>
      <c r="H153" s="296"/>
      <c r="J153" s="296" t="s">
        <v>511</v>
      </c>
      <c r="K153" s="296"/>
      <c r="L153" s="296"/>
      <c r="M153" s="296"/>
      <c r="N153" s="294">
        <v>672.09</v>
      </c>
      <c r="O153" s="294"/>
      <c r="P153" s="294"/>
      <c r="Q153" s="294">
        <v>0</v>
      </c>
      <c r="R153" s="294"/>
      <c r="S153" s="294"/>
      <c r="T153" s="294">
        <v>0</v>
      </c>
      <c r="U153" s="294"/>
      <c r="V153" s="294"/>
      <c r="W153" s="294"/>
      <c r="X153" s="294">
        <v>0</v>
      </c>
      <c r="Y153" s="294"/>
      <c r="Z153" s="294"/>
      <c r="AA153" s="294"/>
      <c r="AB153" s="294">
        <v>672.09</v>
      </c>
      <c r="AC153" s="294"/>
      <c r="AD153" s="294"/>
      <c r="AE153" s="294"/>
      <c r="AF153" s="294"/>
      <c r="AG153" s="294"/>
      <c r="AH153" s="294">
        <v>0</v>
      </c>
      <c r="AI153" s="294"/>
      <c r="AJ153" s="294"/>
      <c r="AK153" s="294"/>
      <c r="AL153" s="294"/>
    </row>
    <row r="154" spans="2:38" ht="9.4" customHeight="1" x14ac:dyDescent="0.15">
      <c r="B154" s="296" t="s">
        <v>291</v>
      </c>
      <c r="C154" s="296"/>
      <c r="D154" s="296"/>
      <c r="E154" s="296" t="s">
        <v>512</v>
      </c>
      <c r="F154" s="296"/>
      <c r="G154" s="296"/>
      <c r="H154" s="296"/>
      <c r="J154" s="296" t="s">
        <v>513</v>
      </c>
      <c r="K154" s="296"/>
      <c r="L154" s="296"/>
      <c r="M154" s="296"/>
      <c r="N154" s="294">
        <v>672.09</v>
      </c>
      <c r="O154" s="294"/>
      <c r="P154" s="294"/>
      <c r="Q154" s="294">
        <v>0</v>
      </c>
      <c r="R154" s="294"/>
      <c r="S154" s="294"/>
      <c r="T154" s="294">
        <v>0</v>
      </c>
      <c r="U154" s="294"/>
      <c r="V154" s="294"/>
      <c r="W154" s="294"/>
      <c r="X154" s="294">
        <v>0</v>
      </c>
      <c r="Y154" s="294"/>
      <c r="Z154" s="294"/>
      <c r="AA154" s="294"/>
      <c r="AB154" s="294">
        <v>672.09</v>
      </c>
      <c r="AC154" s="294"/>
      <c r="AD154" s="294"/>
      <c r="AE154" s="294"/>
      <c r="AF154" s="294"/>
      <c r="AG154" s="294"/>
      <c r="AH154" s="294">
        <v>0</v>
      </c>
      <c r="AI154" s="294"/>
      <c r="AJ154" s="294"/>
      <c r="AK154" s="294"/>
      <c r="AL154" s="294"/>
    </row>
    <row r="155" spans="2:38" s="78" customFormat="1" ht="9.4" customHeight="1" x14ac:dyDescent="0.15">
      <c r="B155" s="297" t="s">
        <v>291</v>
      </c>
      <c r="C155" s="297"/>
      <c r="D155" s="297"/>
      <c r="E155" s="297" t="s">
        <v>514</v>
      </c>
      <c r="F155" s="297"/>
      <c r="G155" s="297"/>
      <c r="H155" s="297"/>
      <c r="J155" s="297" t="s">
        <v>515</v>
      </c>
      <c r="K155" s="297"/>
      <c r="L155" s="297"/>
      <c r="M155" s="297"/>
      <c r="N155" s="298">
        <v>15.82</v>
      </c>
      <c r="O155" s="298"/>
      <c r="P155" s="298"/>
      <c r="Q155" s="298">
        <v>0</v>
      </c>
      <c r="R155" s="298"/>
      <c r="S155" s="298"/>
      <c r="T155" s="298">
        <v>2344954.94</v>
      </c>
      <c r="U155" s="298"/>
      <c r="V155" s="298"/>
      <c r="W155" s="298"/>
      <c r="X155" s="298">
        <v>2344954.94</v>
      </c>
      <c r="Y155" s="298"/>
      <c r="Z155" s="298"/>
      <c r="AA155" s="298"/>
      <c r="AB155" s="298">
        <v>15.82</v>
      </c>
      <c r="AC155" s="298"/>
      <c r="AD155" s="298"/>
      <c r="AE155" s="298"/>
      <c r="AF155" s="298"/>
      <c r="AG155" s="298"/>
      <c r="AH155" s="298">
        <v>0</v>
      </c>
      <c r="AI155" s="298"/>
      <c r="AJ155" s="298"/>
      <c r="AK155" s="298"/>
      <c r="AL155" s="298"/>
    </row>
    <row r="156" spans="2:38" ht="9.4" customHeight="1" x14ac:dyDescent="0.15">
      <c r="B156" s="296" t="s">
        <v>291</v>
      </c>
      <c r="C156" s="296"/>
      <c r="D156" s="296"/>
      <c r="E156" s="296" t="s">
        <v>516</v>
      </c>
      <c r="F156" s="296"/>
      <c r="G156" s="296"/>
      <c r="H156" s="296"/>
      <c r="J156" s="296" t="s">
        <v>517</v>
      </c>
      <c r="K156" s="296"/>
      <c r="L156" s="296"/>
      <c r="M156" s="296"/>
      <c r="N156" s="294">
        <v>15.82</v>
      </c>
      <c r="O156" s="294"/>
      <c r="P156" s="294"/>
      <c r="Q156" s="294">
        <v>0</v>
      </c>
      <c r="R156" s="294"/>
      <c r="S156" s="294"/>
      <c r="T156" s="294">
        <v>974433.41</v>
      </c>
      <c r="U156" s="294"/>
      <c r="V156" s="294"/>
      <c r="W156" s="294"/>
      <c r="X156" s="294">
        <v>974433.41</v>
      </c>
      <c r="Y156" s="294"/>
      <c r="Z156" s="294"/>
      <c r="AA156" s="294"/>
      <c r="AB156" s="294">
        <v>15.82</v>
      </c>
      <c r="AC156" s="294"/>
      <c r="AD156" s="294"/>
      <c r="AE156" s="294"/>
      <c r="AF156" s="294"/>
      <c r="AG156" s="294"/>
      <c r="AH156" s="294">
        <v>0</v>
      </c>
      <c r="AI156" s="294"/>
      <c r="AJ156" s="294"/>
      <c r="AK156" s="294"/>
      <c r="AL156" s="294"/>
    </row>
    <row r="157" spans="2:38" ht="9.4" customHeight="1" x14ac:dyDescent="0.15">
      <c r="B157" s="296" t="s">
        <v>291</v>
      </c>
      <c r="C157" s="296"/>
      <c r="D157" s="296"/>
      <c r="E157" s="296" t="s">
        <v>518</v>
      </c>
      <c r="F157" s="296"/>
      <c r="G157" s="296"/>
      <c r="H157" s="296"/>
      <c r="J157" s="296" t="s">
        <v>519</v>
      </c>
      <c r="K157" s="296"/>
      <c r="L157" s="296"/>
      <c r="M157" s="296"/>
      <c r="N157" s="294">
        <v>0</v>
      </c>
      <c r="O157" s="294"/>
      <c r="P157" s="294"/>
      <c r="Q157" s="294">
        <v>0</v>
      </c>
      <c r="R157" s="294"/>
      <c r="S157" s="294"/>
      <c r="T157" s="294">
        <v>3550</v>
      </c>
      <c r="U157" s="294"/>
      <c r="V157" s="294"/>
      <c r="W157" s="294"/>
      <c r="X157" s="294">
        <v>3550</v>
      </c>
      <c r="Y157" s="294"/>
      <c r="Z157" s="294"/>
      <c r="AA157" s="294"/>
      <c r="AB157" s="294">
        <v>0</v>
      </c>
      <c r="AC157" s="294"/>
      <c r="AD157" s="294"/>
      <c r="AE157" s="294"/>
      <c r="AF157" s="294"/>
      <c r="AG157" s="294"/>
      <c r="AH157" s="294">
        <v>0</v>
      </c>
      <c r="AI157" s="294"/>
      <c r="AJ157" s="294"/>
      <c r="AK157" s="294"/>
      <c r="AL157" s="294"/>
    </row>
    <row r="158" spans="2:38" ht="9.4" customHeight="1" x14ac:dyDescent="0.15">
      <c r="B158" s="296" t="s">
        <v>291</v>
      </c>
      <c r="C158" s="296"/>
      <c r="D158" s="296"/>
      <c r="E158" s="296" t="s">
        <v>520</v>
      </c>
      <c r="F158" s="296"/>
      <c r="G158" s="296"/>
      <c r="H158" s="296"/>
      <c r="J158" s="296" t="s">
        <v>521</v>
      </c>
      <c r="K158" s="296"/>
      <c r="L158" s="296"/>
      <c r="M158" s="296"/>
      <c r="N158" s="294">
        <v>0</v>
      </c>
      <c r="O158" s="294"/>
      <c r="P158" s="294"/>
      <c r="Q158" s="294">
        <v>0</v>
      </c>
      <c r="R158" s="294"/>
      <c r="S158" s="294"/>
      <c r="T158" s="294">
        <v>970883.41</v>
      </c>
      <c r="U158" s="294"/>
      <c r="V158" s="294"/>
      <c r="W158" s="294"/>
      <c r="X158" s="294">
        <v>970883.41</v>
      </c>
      <c r="Y158" s="294"/>
      <c r="Z158" s="294"/>
      <c r="AA158" s="294"/>
      <c r="AB158" s="294">
        <v>0</v>
      </c>
      <c r="AC158" s="294"/>
      <c r="AD158" s="294"/>
      <c r="AE158" s="294"/>
      <c r="AF158" s="294"/>
      <c r="AG158" s="294"/>
      <c r="AH158" s="294">
        <v>0</v>
      </c>
      <c r="AI158" s="294"/>
      <c r="AJ158" s="294"/>
      <c r="AK158" s="294"/>
      <c r="AL158" s="294"/>
    </row>
    <row r="159" spans="2:38" ht="9.4" customHeight="1" x14ac:dyDescent="0.15">
      <c r="B159" s="296" t="s">
        <v>291</v>
      </c>
      <c r="C159" s="296"/>
      <c r="D159" s="296"/>
      <c r="E159" s="296" t="s">
        <v>522</v>
      </c>
      <c r="F159" s="296"/>
      <c r="G159" s="296"/>
      <c r="H159" s="296"/>
      <c r="J159" s="296" t="s">
        <v>523</v>
      </c>
      <c r="K159" s="296"/>
      <c r="L159" s="296"/>
      <c r="M159" s="296"/>
      <c r="N159" s="294">
        <v>0</v>
      </c>
      <c r="O159" s="294"/>
      <c r="P159" s="294"/>
      <c r="Q159" s="294">
        <v>0</v>
      </c>
      <c r="R159" s="294"/>
      <c r="S159" s="294"/>
      <c r="T159" s="294">
        <v>1240374.08</v>
      </c>
      <c r="U159" s="294"/>
      <c r="V159" s="294"/>
      <c r="W159" s="294"/>
      <c r="X159" s="294">
        <v>1240374.08</v>
      </c>
      <c r="Y159" s="294"/>
      <c r="Z159" s="294"/>
      <c r="AA159" s="294"/>
      <c r="AB159" s="294">
        <v>0</v>
      </c>
      <c r="AC159" s="294"/>
      <c r="AD159" s="294"/>
      <c r="AE159" s="294"/>
      <c r="AF159" s="294"/>
      <c r="AG159" s="294"/>
      <c r="AH159" s="294">
        <v>0</v>
      </c>
      <c r="AI159" s="294"/>
      <c r="AJ159" s="294"/>
      <c r="AK159" s="294"/>
      <c r="AL159" s="294"/>
    </row>
    <row r="160" spans="2:38" ht="9.4" customHeight="1" x14ac:dyDescent="0.15">
      <c r="B160" s="296" t="s">
        <v>291</v>
      </c>
      <c r="C160" s="296"/>
      <c r="D160" s="296"/>
      <c r="E160" s="296" t="s">
        <v>524</v>
      </c>
      <c r="F160" s="296"/>
      <c r="G160" s="296"/>
      <c r="H160" s="296"/>
      <c r="J160" s="296" t="s">
        <v>88</v>
      </c>
      <c r="K160" s="296"/>
      <c r="L160" s="296"/>
      <c r="M160" s="296"/>
      <c r="N160" s="294">
        <v>0</v>
      </c>
      <c r="O160" s="294"/>
      <c r="P160" s="294"/>
      <c r="Q160" s="294">
        <v>0</v>
      </c>
      <c r="R160" s="294"/>
      <c r="S160" s="294"/>
      <c r="T160" s="294">
        <v>18096.45</v>
      </c>
      <c r="U160" s="294"/>
      <c r="V160" s="294"/>
      <c r="W160" s="294"/>
      <c r="X160" s="294">
        <v>18096.45</v>
      </c>
      <c r="Y160" s="294"/>
      <c r="Z160" s="294"/>
      <c r="AA160" s="294"/>
      <c r="AB160" s="294">
        <v>0</v>
      </c>
      <c r="AC160" s="294"/>
      <c r="AD160" s="294"/>
      <c r="AE160" s="294"/>
      <c r="AF160" s="294"/>
      <c r="AG160" s="294"/>
      <c r="AH160" s="294">
        <v>0</v>
      </c>
      <c r="AI160" s="294"/>
      <c r="AJ160" s="294"/>
      <c r="AK160" s="294"/>
      <c r="AL160" s="294"/>
    </row>
    <row r="161" spans="2:38" ht="9.4" customHeight="1" x14ac:dyDescent="0.15">
      <c r="B161" s="296" t="s">
        <v>291</v>
      </c>
      <c r="C161" s="296"/>
      <c r="D161" s="296"/>
      <c r="E161" s="296" t="s">
        <v>525</v>
      </c>
      <c r="F161" s="296"/>
      <c r="G161" s="296"/>
      <c r="H161" s="296"/>
      <c r="J161" s="296" t="s">
        <v>89</v>
      </c>
      <c r="K161" s="296"/>
      <c r="L161" s="296"/>
      <c r="M161" s="296"/>
      <c r="N161" s="294">
        <v>0</v>
      </c>
      <c r="O161" s="294"/>
      <c r="P161" s="294"/>
      <c r="Q161" s="294">
        <v>0</v>
      </c>
      <c r="R161" s="294"/>
      <c r="S161" s="294"/>
      <c r="T161" s="294">
        <v>112051</v>
      </c>
      <c r="U161" s="294"/>
      <c r="V161" s="294"/>
      <c r="W161" s="294"/>
      <c r="X161" s="294">
        <v>112051</v>
      </c>
      <c r="Y161" s="294"/>
      <c r="Z161" s="294"/>
      <c r="AA161" s="294"/>
      <c r="AB161" s="294">
        <v>0</v>
      </c>
      <c r="AC161" s="294"/>
      <c r="AD161" s="294"/>
      <c r="AE161" s="294"/>
      <c r="AF161" s="294"/>
      <c r="AG161" s="294"/>
      <c r="AH161" s="294">
        <v>0</v>
      </c>
      <c r="AI161" s="294"/>
      <c r="AJ161" s="294"/>
      <c r="AK161" s="294"/>
      <c r="AL161" s="294"/>
    </row>
    <row r="162" spans="2:38" ht="9.4" customHeight="1" x14ac:dyDescent="0.15">
      <c r="B162" s="296" t="s">
        <v>291</v>
      </c>
      <c r="C162" s="296"/>
      <c r="D162" s="296"/>
      <c r="E162" s="296" t="s">
        <v>526</v>
      </c>
      <c r="F162" s="296"/>
      <c r="G162" s="296"/>
      <c r="H162" s="296"/>
      <c r="J162" s="296" t="s">
        <v>527</v>
      </c>
      <c r="K162" s="296"/>
      <c r="L162" s="296"/>
      <c r="M162" s="296"/>
      <c r="N162" s="294">
        <v>0</v>
      </c>
      <c r="O162" s="294"/>
      <c r="P162" s="294"/>
      <c r="Q162" s="294">
        <v>0</v>
      </c>
      <c r="R162" s="294"/>
      <c r="S162" s="294"/>
      <c r="T162" s="294">
        <v>33404</v>
      </c>
      <c r="U162" s="294"/>
      <c r="V162" s="294"/>
      <c r="W162" s="294"/>
      <c r="X162" s="294">
        <v>33404</v>
      </c>
      <c r="Y162" s="294"/>
      <c r="Z162" s="294"/>
      <c r="AA162" s="294"/>
      <c r="AB162" s="294">
        <v>0</v>
      </c>
      <c r="AC162" s="294"/>
      <c r="AD162" s="294"/>
      <c r="AE162" s="294"/>
      <c r="AF162" s="294"/>
      <c r="AG162" s="294"/>
      <c r="AH162" s="294">
        <v>0</v>
      </c>
      <c r="AI162" s="294"/>
      <c r="AJ162" s="294"/>
      <c r="AK162" s="294"/>
      <c r="AL162" s="294"/>
    </row>
    <row r="163" spans="2:38" ht="9.4" customHeight="1" x14ac:dyDescent="0.15">
      <c r="B163" s="296" t="s">
        <v>291</v>
      </c>
      <c r="C163" s="296"/>
      <c r="D163" s="296"/>
      <c r="E163" s="296" t="s">
        <v>528</v>
      </c>
      <c r="F163" s="296"/>
      <c r="G163" s="296"/>
      <c r="H163" s="296"/>
      <c r="J163" s="296" t="s">
        <v>529</v>
      </c>
      <c r="K163" s="296"/>
      <c r="L163" s="296"/>
      <c r="M163" s="296"/>
      <c r="N163" s="294">
        <v>0</v>
      </c>
      <c r="O163" s="294"/>
      <c r="P163" s="294"/>
      <c r="Q163" s="294">
        <v>0</v>
      </c>
      <c r="R163" s="294"/>
      <c r="S163" s="294"/>
      <c r="T163" s="294">
        <v>78647</v>
      </c>
      <c r="U163" s="294"/>
      <c r="V163" s="294"/>
      <c r="W163" s="294"/>
      <c r="X163" s="294">
        <v>78647</v>
      </c>
      <c r="Y163" s="294"/>
      <c r="Z163" s="294"/>
      <c r="AA163" s="294"/>
      <c r="AB163" s="294">
        <v>0</v>
      </c>
      <c r="AC163" s="294"/>
      <c r="AD163" s="294"/>
      <c r="AE163" s="294"/>
      <c r="AF163" s="294"/>
      <c r="AG163" s="294"/>
      <c r="AH163" s="294">
        <v>0</v>
      </c>
      <c r="AI163" s="294"/>
      <c r="AJ163" s="294"/>
      <c r="AK163" s="294"/>
      <c r="AL163" s="294"/>
    </row>
    <row r="164" spans="2:38" ht="9.4" customHeight="1" x14ac:dyDescent="0.15">
      <c r="B164" s="296" t="s">
        <v>291</v>
      </c>
      <c r="C164" s="296"/>
      <c r="D164" s="296"/>
      <c r="E164" s="296" t="s">
        <v>530</v>
      </c>
      <c r="F164" s="296"/>
      <c r="G164" s="296"/>
      <c r="H164" s="296"/>
      <c r="J164" s="296" t="s">
        <v>531</v>
      </c>
      <c r="K164" s="296"/>
      <c r="L164" s="296"/>
      <c r="M164" s="296"/>
      <c r="N164" s="294">
        <v>-7140</v>
      </c>
      <c r="O164" s="294"/>
      <c r="P164" s="294"/>
      <c r="Q164" s="294">
        <v>0</v>
      </c>
      <c r="R164" s="294"/>
      <c r="S164" s="294"/>
      <c r="T164" s="294">
        <v>0</v>
      </c>
      <c r="U164" s="294"/>
      <c r="V164" s="294"/>
      <c r="W164" s="294"/>
      <c r="X164" s="294">
        <v>0</v>
      </c>
      <c r="Y164" s="294"/>
      <c r="Z164" s="294"/>
      <c r="AA164" s="294"/>
      <c r="AB164" s="294">
        <v>-7140</v>
      </c>
      <c r="AC164" s="294"/>
      <c r="AD164" s="294"/>
      <c r="AE164" s="294"/>
      <c r="AF164" s="294"/>
      <c r="AG164" s="294"/>
      <c r="AH164" s="294">
        <v>0</v>
      </c>
      <c r="AI164" s="294"/>
      <c r="AJ164" s="294"/>
      <c r="AK164" s="294"/>
      <c r="AL164" s="294"/>
    </row>
    <row r="165" spans="2:38" ht="9.4" customHeight="1" x14ac:dyDescent="0.15">
      <c r="B165" s="296" t="s">
        <v>291</v>
      </c>
      <c r="C165" s="296"/>
      <c r="D165" s="296"/>
      <c r="E165" s="296" t="s">
        <v>532</v>
      </c>
      <c r="F165" s="296"/>
      <c r="G165" s="296"/>
      <c r="H165" s="296"/>
      <c r="J165" s="296" t="s">
        <v>533</v>
      </c>
      <c r="K165" s="296"/>
      <c r="L165" s="296"/>
      <c r="M165" s="296"/>
      <c r="N165" s="294">
        <v>-7140</v>
      </c>
      <c r="O165" s="294"/>
      <c r="P165" s="294"/>
      <c r="Q165" s="294">
        <v>0</v>
      </c>
      <c r="R165" s="294"/>
      <c r="S165" s="294"/>
      <c r="T165" s="294">
        <v>0</v>
      </c>
      <c r="U165" s="294"/>
      <c r="V165" s="294"/>
      <c r="W165" s="294"/>
      <c r="X165" s="294">
        <v>0</v>
      </c>
      <c r="Y165" s="294"/>
      <c r="Z165" s="294"/>
      <c r="AA165" s="294"/>
      <c r="AB165" s="294">
        <v>-7140</v>
      </c>
      <c r="AC165" s="294"/>
      <c r="AD165" s="294"/>
      <c r="AE165" s="294"/>
      <c r="AF165" s="294"/>
      <c r="AG165" s="294"/>
      <c r="AH165" s="294">
        <v>0</v>
      </c>
      <c r="AI165" s="294"/>
      <c r="AJ165" s="294"/>
      <c r="AK165" s="294"/>
      <c r="AL165" s="294"/>
    </row>
    <row r="166" spans="2:38" ht="9.1999999999999993" customHeight="1" x14ac:dyDescent="0.15">
      <c r="J166" s="296"/>
      <c r="K166" s="296"/>
      <c r="L166" s="296"/>
      <c r="M166" s="296"/>
    </row>
    <row r="167" spans="2:38" ht="8.4499999999999993" customHeight="1" x14ac:dyDescent="0.15">
      <c r="B167" s="296" t="s">
        <v>291</v>
      </c>
      <c r="C167" s="296"/>
      <c r="D167" s="296"/>
      <c r="E167" s="296" t="s">
        <v>534</v>
      </c>
      <c r="F167" s="296"/>
      <c r="G167" s="296"/>
      <c r="H167" s="296"/>
      <c r="J167" s="296" t="s">
        <v>535</v>
      </c>
      <c r="K167" s="296"/>
      <c r="L167" s="296"/>
      <c r="M167" s="296"/>
      <c r="N167" s="294">
        <v>-17000</v>
      </c>
      <c r="O167" s="294"/>
      <c r="P167" s="294"/>
      <c r="Q167" s="294">
        <v>0</v>
      </c>
      <c r="R167" s="294"/>
      <c r="S167" s="294"/>
      <c r="T167" s="294">
        <v>0</v>
      </c>
      <c r="U167" s="294"/>
      <c r="V167" s="294"/>
      <c r="W167" s="294"/>
      <c r="X167" s="294">
        <v>0</v>
      </c>
      <c r="Y167" s="294"/>
      <c r="Z167" s="294"/>
      <c r="AA167" s="294"/>
      <c r="AB167" s="294">
        <v>-17000</v>
      </c>
      <c r="AC167" s="294"/>
      <c r="AD167" s="294"/>
      <c r="AE167" s="294"/>
      <c r="AF167" s="294"/>
      <c r="AG167" s="294"/>
      <c r="AH167" s="294">
        <v>0</v>
      </c>
      <c r="AI167" s="294"/>
      <c r="AJ167" s="294"/>
      <c r="AK167" s="294"/>
      <c r="AL167" s="294"/>
    </row>
    <row r="168" spans="2:38" ht="9.4" customHeight="1" x14ac:dyDescent="0.15">
      <c r="B168" s="296" t="s">
        <v>291</v>
      </c>
      <c r="C168" s="296"/>
      <c r="D168" s="296"/>
      <c r="E168" s="296" t="s">
        <v>536</v>
      </c>
      <c r="F168" s="296"/>
      <c r="G168" s="296"/>
      <c r="H168" s="296"/>
      <c r="J168" s="296" t="s">
        <v>537</v>
      </c>
      <c r="K168" s="296"/>
      <c r="L168" s="296"/>
      <c r="M168" s="296"/>
      <c r="N168" s="294">
        <v>9860</v>
      </c>
      <c r="O168" s="294"/>
      <c r="P168" s="294"/>
      <c r="Q168" s="294">
        <v>0</v>
      </c>
      <c r="R168" s="294"/>
      <c r="S168" s="294"/>
      <c r="T168" s="294">
        <v>0</v>
      </c>
      <c r="U168" s="294"/>
      <c r="V168" s="294"/>
      <c r="W168" s="294"/>
      <c r="X168" s="294">
        <v>0</v>
      </c>
      <c r="Y168" s="294"/>
      <c r="Z168" s="294"/>
      <c r="AA168" s="294"/>
      <c r="AB168" s="294">
        <v>9860</v>
      </c>
      <c r="AC168" s="294"/>
      <c r="AD168" s="294"/>
      <c r="AE168" s="294"/>
      <c r="AF168" s="294"/>
      <c r="AG168" s="294"/>
      <c r="AH168" s="294">
        <v>0</v>
      </c>
      <c r="AI168" s="294"/>
      <c r="AJ168" s="294"/>
      <c r="AK168" s="294"/>
      <c r="AL168" s="294"/>
    </row>
    <row r="169" spans="2:38" ht="9.4" customHeight="1" x14ac:dyDescent="0.15">
      <c r="B169" s="296" t="s">
        <v>291</v>
      </c>
      <c r="C169" s="296"/>
      <c r="D169" s="296"/>
      <c r="E169" s="296" t="s">
        <v>538</v>
      </c>
      <c r="F169" s="296"/>
      <c r="G169" s="296"/>
      <c r="H169" s="296"/>
      <c r="J169" s="296" t="s">
        <v>539</v>
      </c>
      <c r="K169" s="296"/>
      <c r="L169" s="296"/>
      <c r="M169" s="296"/>
      <c r="N169" s="294">
        <v>99394640.709999993</v>
      </c>
      <c r="O169" s="294"/>
      <c r="P169" s="294"/>
      <c r="Q169" s="294">
        <v>0</v>
      </c>
      <c r="R169" s="294"/>
      <c r="S169" s="294"/>
      <c r="T169" s="294">
        <v>3550391.37</v>
      </c>
      <c r="U169" s="294"/>
      <c r="V169" s="294"/>
      <c r="W169" s="294"/>
      <c r="X169" s="294">
        <v>21425.200000000001</v>
      </c>
      <c r="Y169" s="294"/>
      <c r="Z169" s="294"/>
      <c r="AA169" s="294"/>
      <c r="AB169" s="294">
        <v>102923606.88</v>
      </c>
      <c r="AC169" s="294"/>
      <c r="AD169" s="294"/>
      <c r="AE169" s="294"/>
      <c r="AF169" s="294"/>
      <c r="AG169" s="294"/>
      <c r="AH169" s="294">
        <v>0</v>
      </c>
      <c r="AI169" s="294"/>
      <c r="AJ169" s="294"/>
      <c r="AK169" s="294"/>
      <c r="AL169" s="294"/>
    </row>
    <row r="170" spans="2:38" ht="9.4" customHeight="1" x14ac:dyDescent="0.15">
      <c r="B170" s="296" t="s">
        <v>291</v>
      </c>
      <c r="C170" s="296"/>
      <c r="D170" s="296"/>
      <c r="E170" s="296" t="s">
        <v>540</v>
      </c>
      <c r="F170" s="296"/>
      <c r="G170" s="296"/>
      <c r="H170" s="296"/>
      <c r="J170" s="296" t="s">
        <v>541</v>
      </c>
      <c r="K170" s="296"/>
      <c r="L170" s="296"/>
      <c r="M170" s="296"/>
      <c r="N170" s="294">
        <v>7198859.5899999999</v>
      </c>
      <c r="O170" s="294"/>
      <c r="P170" s="294"/>
      <c r="Q170" s="294">
        <v>0</v>
      </c>
      <c r="R170" s="294"/>
      <c r="S170" s="294"/>
      <c r="T170" s="294">
        <v>0</v>
      </c>
      <c r="U170" s="294"/>
      <c r="V170" s="294"/>
      <c r="W170" s="294"/>
      <c r="X170" s="294">
        <v>0</v>
      </c>
      <c r="Y170" s="294"/>
      <c r="Z170" s="294"/>
      <c r="AA170" s="294"/>
      <c r="AB170" s="294">
        <v>7198859.5899999999</v>
      </c>
      <c r="AC170" s="294"/>
      <c r="AD170" s="294"/>
      <c r="AE170" s="294"/>
      <c r="AF170" s="294"/>
      <c r="AG170" s="294"/>
      <c r="AH170" s="294">
        <v>0</v>
      </c>
      <c r="AI170" s="294"/>
      <c r="AJ170" s="294"/>
      <c r="AK170" s="294"/>
      <c r="AL170" s="294"/>
    </row>
    <row r="171" spans="2:38" ht="9.1999999999999993" customHeight="1" x14ac:dyDescent="0.15">
      <c r="J171" s="296"/>
      <c r="K171" s="296"/>
      <c r="L171" s="296"/>
      <c r="M171" s="296"/>
    </row>
    <row r="172" spans="2:38" ht="8.4499999999999993" customHeight="1" x14ac:dyDescent="0.15">
      <c r="B172" s="296" t="s">
        <v>291</v>
      </c>
      <c r="C172" s="296"/>
      <c r="D172" s="296"/>
      <c r="E172" s="296" t="s">
        <v>542</v>
      </c>
      <c r="F172" s="296"/>
      <c r="G172" s="296"/>
      <c r="H172" s="296"/>
      <c r="J172" s="296" t="s">
        <v>543</v>
      </c>
      <c r="K172" s="296"/>
      <c r="L172" s="296"/>
      <c r="M172" s="296"/>
      <c r="N172" s="294">
        <v>7198859.5899999999</v>
      </c>
      <c r="O172" s="294"/>
      <c r="P172" s="294"/>
      <c r="Q172" s="294">
        <v>0</v>
      </c>
      <c r="R172" s="294"/>
      <c r="S172" s="294"/>
      <c r="T172" s="294">
        <v>0</v>
      </c>
      <c r="U172" s="294"/>
      <c r="V172" s="294"/>
      <c r="W172" s="294"/>
      <c r="X172" s="294">
        <v>0</v>
      </c>
      <c r="Y172" s="294"/>
      <c r="Z172" s="294"/>
      <c r="AA172" s="294"/>
      <c r="AB172" s="294">
        <v>7198859.5899999999</v>
      </c>
      <c r="AC172" s="294"/>
      <c r="AD172" s="294"/>
      <c r="AE172" s="294"/>
      <c r="AF172" s="294"/>
      <c r="AG172" s="294"/>
      <c r="AH172" s="294">
        <v>0</v>
      </c>
      <c r="AI172" s="294"/>
      <c r="AJ172" s="294"/>
      <c r="AK172" s="294"/>
      <c r="AL172" s="294"/>
    </row>
    <row r="173" spans="2:38" ht="9.4" customHeight="1" x14ac:dyDescent="0.15">
      <c r="B173" s="296" t="s">
        <v>291</v>
      </c>
      <c r="C173" s="296"/>
      <c r="D173" s="296"/>
      <c r="E173" s="296" t="s">
        <v>544</v>
      </c>
      <c r="F173" s="296"/>
      <c r="G173" s="296"/>
      <c r="H173" s="296"/>
      <c r="J173" s="296" t="s">
        <v>545</v>
      </c>
      <c r="K173" s="296"/>
      <c r="L173" s="296"/>
      <c r="M173" s="296"/>
      <c r="N173" s="294">
        <v>4835931.5</v>
      </c>
      <c r="O173" s="294"/>
      <c r="P173" s="294"/>
      <c r="Q173" s="294">
        <v>0</v>
      </c>
      <c r="R173" s="294"/>
      <c r="S173" s="294"/>
      <c r="T173" s="294">
        <v>0</v>
      </c>
      <c r="U173" s="294"/>
      <c r="V173" s="294"/>
      <c r="W173" s="294"/>
      <c r="X173" s="294">
        <v>0</v>
      </c>
      <c r="Y173" s="294"/>
      <c r="Z173" s="294"/>
      <c r="AA173" s="294"/>
      <c r="AB173" s="294">
        <v>4835931.5</v>
      </c>
      <c r="AC173" s="294"/>
      <c r="AD173" s="294"/>
      <c r="AE173" s="294"/>
      <c r="AF173" s="294"/>
      <c r="AG173" s="294"/>
      <c r="AH173" s="294">
        <v>0</v>
      </c>
      <c r="AI173" s="294"/>
      <c r="AJ173" s="294"/>
      <c r="AK173" s="294"/>
      <c r="AL173" s="294"/>
    </row>
    <row r="174" spans="2:38" ht="9.4" customHeight="1" x14ac:dyDescent="0.15">
      <c r="B174" s="296" t="s">
        <v>291</v>
      </c>
      <c r="C174" s="296"/>
      <c r="D174" s="296"/>
      <c r="E174" s="296" t="s">
        <v>546</v>
      </c>
      <c r="F174" s="296"/>
      <c r="G174" s="296"/>
      <c r="H174" s="296"/>
      <c r="J174" s="296" t="s">
        <v>547</v>
      </c>
      <c r="K174" s="296"/>
      <c r="L174" s="296"/>
      <c r="M174" s="296"/>
      <c r="N174" s="294">
        <v>500</v>
      </c>
      <c r="O174" s="294"/>
      <c r="P174" s="294"/>
      <c r="Q174" s="294">
        <v>0</v>
      </c>
      <c r="R174" s="294"/>
      <c r="S174" s="294"/>
      <c r="T174" s="294">
        <v>0</v>
      </c>
      <c r="U174" s="294"/>
      <c r="V174" s="294"/>
      <c r="W174" s="294"/>
      <c r="X174" s="294">
        <v>0</v>
      </c>
      <c r="Y174" s="294"/>
      <c r="Z174" s="294"/>
      <c r="AA174" s="294"/>
      <c r="AB174" s="294">
        <v>500</v>
      </c>
      <c r="AC174" s="294"/>
      <c r="AD174" s="294"/>
      <c r="AE174" s="294"/>
      <c r="AF174" s="294"/>
      <c r="AG174" s="294"/>
      <c r="AH174" s="294">
        <v>0</v>
      </c>
      <c r="AI174" s="294"/>
      <c r="AJ174" s="294"/>
      <c r="AK174" s="294"/>
      <c r="AL174" s="294"/>
    </row>
    <row r="175" spans="2:38" ht="9.4" customHeight="1" x14ac:dyDescent="0.15">
      <c r="B175" s="296" t="s">
        <v>291</v>
      </c>
      <c r="C175" s="296"/>
      <c r="D175" s="296"/>
      <c r="E175" s="296" t="s">
        <v>548</v>
      </c>
      <c r="F175" s="296"/>
      <c r="G175" s="296"/>
      <c r="H175" s="296"/>
      <c r="J175" s="296" t="s">
        <v>549</v>
      </c>
      <c r="K175" s="296"/>
      <c r="L175" s="296"/>
      <c r="M175" s="296"/>
      <c r="N175" s="294">
        <v>103620</v>
      </c>
      <c r="O175" s="294"/>
      <c r="P175" s="294"/>
      <c r="Q175" s="294">
        <v>0</v>
      </c>
      <c r="R175" s="294"/>
      <c r="S175" s="294"/>
      <c r="T175" s="294">
        <v>0</v>
      </c>
      <c r="U175" s="294"/>
      <c r="V175" s="294"/>
      <c r="W175" s="294"/>
      <c r="X175" s="294">
        <v>0</v>
      </c>
      <c r="Y175" s="294"/>
      <c r="Z175" s="294"/>
      <c r="AA175" s="294"/>
      <c r="AB175" s="294">
        <v>103620</v>
      </c>
      <c r="AC175" s="294"/>
      <c r="AD175" s="294"/>
      <c r="AE175" s="294"/>
      <c r="AF175" s="294"/>
      <c r="AG175" s="294"/>
      <c r="AH175" s="294">
        <v>0</v>
      </c>
      <c r="AI175" s="294"/>
      <c r="AJ175" s="294"/>
      <c r="AK175" s="294"/>
      <c r="AL175" s="294"/>
    </row>
    <row r="176" spans="2:38" ht="9.4" customHeight="1" x14ac:dyDescent="0.15">
      <c r="B176" s="296" t="s">
        <v>291</v>
      </c>
      <c r="C176" s="296"/>
      <c r="D176" s="296"/>
      <c r="E176" s="296" t="s">
        <v>550</v>
      </c>
      <c r="F176" s="296"/>
      <c r="G176" s="296"/>
      <c r="H176" s="296"/>
      <c r="J176" s="296" t="s">
        <v>551</v>
      </c>
      <c r="K176" s="296"/>
      <c r="L176" s="296"/>
      <c r="M176" s="296"/>
      <c r="N176" s="294">
        <v>98320</v>
      </c>
      <c r="O176" s="294"/>
      <c r="P176" s="294"/>
      <c r="Q176" s="294">
        <v>0</v>
      </c>
      <c r="R176" s="294"/>
      <c r="S176" s="294"/>
      <c r="T176" s="294">
        <v>0</v>
      </c>
      <c r="U176" s="294"/>
      <c r="V176" s="294"/>
      <c r="W176" s="294"/>
      <c r="X176" s="294">
        <v>0</v>
      </c>
      <c r="Y176" s="294"/>
      <c r="Z176" s="294"/>
      <c r="AA176" s="294"/>
      <c r="AB176" s="294">
        <v>98320</v>
      </c>
      <c r="AC176" s="294"/>
      <c r="AD176" s="294"/>
      <c r="AE176" s="294"/>
      <c r="AF176" s="294"/>
      <c r="AG176" s="294"/>
      <c r="AH176" s="294">
        <v>0</v>
      </c>
      <c r="AI176" s="294"/>
      <c r="AJ176" s="294"/>
      <c r="AK176" s="294"/>
      <c r="AL176" s="294"/>
    </row>
    <row r="177" spans="1:39" ht="9.4" customHeight="1" x14ac:dyDescent="0.15">
      <c r="B177" s="296" t="s">
        <v>291</v>
      </c>
      <c r="C177" s="296"/>
      <c r="D177" s="296"/>
      <c r="E177" s="296" t="s">
        <v>552</v>
      </c>
      <c r="F177" s="296"/>
      <c r="G177" s="296"/>
      <c r="H177" s="296"/>
      <c r="J177" s="296" t="s">
        <v>553</v>
      </c>
      <c r="K177" s="296"/>
      <c r="L177" s="296"/>
      <c r="M177" s="296"/>
      <c r="N177" s="294">
        <v>1000</v>
      </c>
      <c r="O177" s="294"/>
      <c r="P177" s="294"/>
      <c r="Q177" s="294">
        <v>0</v>
      </c>
      <c r="R177" s="294"/>
      <c r="S177" s="294"/>
      <c r="T177" s="294">
        <v>0</v>
      </c>
      <c r="U177" s="294"/>
      <c r="V177" s="294"/>
      <c r="W177" s="294"/>
      <c r="X177" s="294">
        <v>0</v>
      </c>
      <c r="Y177" s="294"/>
      <c r="Z177" s="294"/>
      <c r="AA177" s="294"/>
      <c r="AB177" s="294">
        <v>1000</v>
      </c>
      <c r="AC177" s="294"/>
      <c r="AD177" s="294"/>
      <c r="AE177" s="294"/>
      <c r="AF177" s="294"/>
      <c r="AG177" s="294"/>
      <c r="AH177" s="294">
        <v>0</v>
      </c>
      <c r="AI177" s="294"/>
      <c r="AJ177" s="294"/>
      <c r="AK177" s="294"/>
      <c r="AL177" s="294"/>
    </row>
    <row r="178" spans="1:39" ht="7.35" customHeight="1" x14ac:dyDescent="0.15"/>
    <row r="179" spans="1:39" ht="14.1" customHeight="1" x14ac:dyDescent="0.15">
      <c r="AH179" s="293" t="s">
        <v>554</v>
      </c>
      <c r="AI179" s="293"/>
      <c r="AJ179" s="293"/>
      <c r="AK179" s="293"/>
      <c r="AL179" s="293"/>
      <c r="AM179" s="293"/>
    </row>
    <row r="180" spans="1:39" ht="7.15" customHeight="1" x14ac:dyDescent="0.15">
      <c r="D180" s="305" t="s">
        <v>239</v>
      </c>
      <c r="E180" s="305"/>
      <c r="F180" s="305"/>
      <c r="G180" s="305"/>
      <c r="H180" s="305"/>
      <c r="I180" s="305"/>
      <c r="J180" s="305"/>
      <c r="K180" s="305"/>
      <c r="L180" s="305"/>
      <c r="M180" s="305"/>
      <c r="N180" s="305"/>
      <c r="O180" s="305"/>
      <c r="P180" s="305"/>
      <c r="Q180" s="305"/>
      <c r="R180" s="305"/>
      <c r="S180" s="305"/>
      <c r="T180" s="305"/>
      <c r="U180" s="305"/>
      <c r="V180" s="305"/>
      <c r="W180" s="305"/>
      <c r="X180" s="305"/>
      <c r="Y180" s="305"/>
      <c r="Z180" s="305"/>
      <c r="AA180" s="305"/>
      <c r="AB180" s="305"/>
      <c r="AC180" s="305"/>
      <c r="AD180" s="305"/>
      <c r="AE180" s="305"/>
      <c r="AF180" s="305"/>
      <c r="AG180" s="305"/>
      <c r="AH180" s="305"/>
      <c r="AI180" s="305"/>
    </row>
    <row r="181" spans="1:39" ht="9.6" customHeight="1" x14ac:dyDescent="0.15">
      <c r="A181" s="306"/>
      <c r="B181" s="306"/>
      <c r="C181" s="306"/>
      <c r="D181" s="306"/>
      <c r="E181" s="306"/>
      <c r="F181" s="306"/>
      <c r="G181" s="306"/>
      <c r="H181" s="306"/>
      <c r="I181" s="306"/>
      <c r="J181" s="306"/>
      <c r="K181" s="305"/>
      <c r="L181" s="305"/>
      <c r="M181" s="305"/>
      <c r="N181" s="305"/>
      <c r="O181" s="305"/>
      <c r="P181" s="305"/>
      <c r="Q181" s="305"/>
      <c r="R181" s="305"/>
      <c r="S181" s="305"/>
      <c r="T181" s="305"/>
      <c r="U181" s="305"/>
      <c r="V181" s="305"/>
      <c r="W181" s="305"/>
      <c r="X181" s="305"/>
      <c r="Y181" s="305"/>
      <c r="Z181" s="305"/>
      <c r="AA181" s="305"/>
      <c r="AB181" s="305"/>
      <c r="AC181" s="305"/>
      <c r="AD181" s="305"/>
      <c r="AE181" s="305"/>
      <c r="AF181" s="305"/>
      <c r="AG181" s="305"/>
      <c r="AH181" s="305"/>
      <c r="AI181" s="305"/>
    </row>
    <row r="182" spans="1:39" ht="13.35" customHeight="1" x14ac:dyDescent="0.15">
      <c r="A182" s="306"/>
      <c r="B182" s="306"/>
      <c r="C182" s="306"/>
      <c r="D182" s="306"/>
      <c r="E182" s="306"/>
      <c r="F182" s="306"/>
      <c r="G182" s="306"/>
      <c r="H182" s="306"/>
      <c r="I182" s="306"/>
      <c r="J182" s="306"/>
      <c r="K182" s="307" t="s">
        <v>240</v>
      </c>
      <c r="L182" s="307"/>
      <c r="M182" s="307"/>
      <c r="N182" s="307"/>
      <c r="O182" s="307"/>
      <c r="P182" s="307"/>
      <c r="Q182" s="307"/>
      <c r="R182" s="307"/>
      <c r="S182" s="307"/>
      <c r="T182" s="307"/>
      <c r="U182" s="307"/>
      <c r="V182" s="307"/>
      <c r="W182" s="307"/>
      <c r="X182" s="307"/>
      <c r="Y182" s="307"/>
      <c r="Z182" s="307"/>
      <c r="AA182" s="307"/>
      <c r="AB182" s="307"/>
      <c r="AC182" s="307"/>
      <c r="AD182" s="307"/>
      <c r="AE182" s="307"/>
      <c r="AF182" s="307"/>
      <c r="AG182" s="307"/>
    </row>
    <row r="183" spans="1:39" ht="5.25" customHeight="1" x14ac:dyDescent="0.15">
      <c r="A183" s="306"/>
      <c r="B183" s="306"/>
      <c r="C183" s="306"/>
      <c r="D183" s="306"/>
      <c r="E183" s="306"/>
      <c r="F183" s="306"/>
      <c r="G183" s="306"/>
      <c r="H183" s="306"/>
      <c r="I183" s="306"/>
      <c r="J183" s="306"/>
    </row>
    <row r="184" spans="1:39" ht="7.35" customHeight="1" x14ac:dyDescent="0.15">
      <c r="A184" s="306"/>
      <c r="B184" s="306"/>
      <c r="C184" s="301" t="s">
        <v>278</v>
      </c>
      <c r="D184" s="301"/>
      <c r="E184" s="301"/>
      <c r="F184" s="301"/>
      <c r="G184" s="301"/>
      <c r="H184" s="301"/>
      <c r="I184" s="301"/>
      <c r="J184" s="301"/>
      <c r="K184" s="301"/>
      <c r="Z184" s="303" t="s">
        <v>241</v>
      </c>
      <c r="AA184" s="303"/>
      <c r="AB184" s="303"/>
      <c r="AC184" s="303"/>
      <c r="AD184" s="303"/>
      <c r="AE184" s="303"/>
      <c r="AF184" s="303"/>
      <c r="AG184" s="303"/>
      <c r="AH184" s="303"/>
      <c r="AI184" s="308" t="s">
        <v>279</v>
      </c>
      <c r="AJ184" s="308"/>
      <c r="AK184" s="308"/>
      <c r="AL184" s="308"/>
      <c r="AM184" s="308"/>
    </row>
    <row r="185" spans="1:39" ht="6.75" customHeight="1" x14ac:dyDescent="0.15">
      <c r="A185" s="306"/>
      <c r="B185" s="306"/>
      <c r="C185" s="301"/>
      <c r="D185" s="301"/>
      <c r="E185" s="301"/>
      <c r="F185" s="301"/>
      <c r="G185" s="301"/>
      <c r="H185" s="301"/>
      <c r="I185" s="301"/>
      <c r="J185" s="301"/>
      <c r="K185" s="301"/>
      <c r="L185" s="309" t="s">
        <v>280</v>
      </c>
      <c r="M185" s="309"/>
      <c r="N185" s="309"/>
      <c r="O185" s="309"/>
      <c r="P185" s="309"/>
      <c r="Q185" s="309"/>
      <c r="R185" s="309"/>
      <c r="S185" s="309"/>
      <c r="T185" s="309"/>
      <c r="U185" s="309"/>
      <c r="V185" s="309"/>
      <c r="W185" s="309"/>
      <c r="X185" s="309"/>
      <c r="Y185" s="309"/>
      <c r="Z185" s="303"/>
      <c r="AA185" s="303"/>
      <c r="AB185" s="303"/>
      <c r="AC185" s="303"/>
      <c r="AD185" s="303"/>
      <c r="AE185" s="303"/>
      <c r="AF185" s="303"/>
      <c r="AG185" s="303"/>
      <c r="AH185" s="303"/>
      <c r="AI185" s="308"/>
      <c r="AJ185" s="308"/>
      <c r="AK185" s="308"/>
      <c r="AL185" s="308"/>
      <c r="AM185" s="308"/>
    </row>
    <row r="186" spans="1:39" ht="7.35" customHeight="1" x14ac:dyDescent="0.15">
      <c r="C186" s="301" t="s">
        <v>281</v>
      </c>
      <c r="D186" s="301"/>
      <c r="E186" s="301"/>
      <c r="F186" s="301"/>
      <c r="G186" s="302"/>
      <c r="H186" s="302"/>
      <c r="I186" s="302"/>
      <c r="J186" s="302"/>
      <c r="K186" s="302"/>
      <c r="L186" s="302"/>
      <c r="M186" s="302"/>
      <c r="N186" s="302"/>
      <c r="O186" s="302"/>
      <c r="P186" s="302"/>
      <c r="Q186" s="302"/>
      <c r="R186" s="302"/>
      <c r="S186" s="302"/>
      <c r="T186" s="302"/>
      <c r="U186" s="302"/>
      <c r="V186" s="302"/>
      <c r="W186" s="302"/>
      <c r="X186" s="302"/>
      <c r="Y186" s="302"/>
      <c r="Z186" s="302"/>
      <c r="AA186" s="302"/>
      <c r="AB186" s="302"/>
      <c r="AC186" s="302"/>
      <c r="AD186" s="302"/>
      <c r="AE186" s="302"/>
      <c r="AF186" s="302"/>
      <c r="AG186" s="303"/>
      <c r="AH186" s="303"/>
      <c r="AI186" s="303" t="s">
        <v>282</v>
      </c>
      <c r="AJ186" s="303"/>
    </row>
    <row r="187" spans="1:39" ht="6.75" customHeight="1" x14ac:dyDescent="0.15">
      <c r="C187" s="301"/>
      <c r="D187" s="301"/>
      <c r="E187" s="301"/>
      <c r="F187" s="301"/>
      <c r="G187" s="302"/>
      <c r="H187" s="302"/>
      <c r="I187" s="302"/>
      <c r="J187" s="302"/>
      <c r="K187" s="302"/>
      <c r="L187" s="302"/>
      <c r="M187" s="302"/>
      <c r="N187" s="302"/>
      <c r="O187" s="302"/>
      <c r="P187" s="302"/>
      <c r="Q187" s="302"/>
      <c r="R187" s="302"/>
      <c r="S187" s="302"/>
      <c r="T187" s="302"/>
      <c r="U187" s="302"/>
      <c r="V187" s="302"/>
      <c r="W187" s="302"/>
      <c r="X187" s="302"/>
      <c r="Y187" s="302"/>
      <c r="Z187" s="302"/>
      <c r="AA187" s="302"/>
      <c r="AB187" s="302"/>
      <c r="AC187" s="302"/>
      <c r="AD187" s="302"/>
      <c r="AE187" s="302"/>
      <c r="AF187" s="302"/>
      <c r="AG187" s="303"/>
      <c r="AH187" s="303"/>
      <c r="AI187" s="303"/>
      <c r="AJ187" s="303"/>
    </row>
    <row r="188" spans="1:39" ht="11.25" customHeight="1" x14ac:dyDescent="0.15">
      <c r="P188" s="304" t="s">
        <v>283</v>
      </c>
      <c r="Q188" s="304"/>
      <c r="R188" s="304"/>
      <c r="W188" s="304" t="s">
        <v>284</v>
      </c>
      <c r="X188" s="304"/>
      <c r="Y188" s="304"/>
      <c r="Z188" s="304"/>
      <c r="AE188" s="304" t="s">
        <v>285</v>
      </c>
      <c r="AF188" s="304"/>
      <c r="AG188" s="304"/>
      <c r="AH188" s="304"/>
      <c r="AI188" s="304"/>
      <c r="AJ188" s="304"/>
      <c r="AK188" s="304"/>
    </row>
    <row r="189" spans="1:39" ht="8.4499999999999993" customHeight="1" x14ac:dyDescent="0.15">
      <c r="B189" s="300" t="s">
        <v>286</v>
      </c>
      <c r="C189" s="300"/>
      <c r="D189" s="300"/>
      <c r="E189" s="300" t="s">
        <v>287</v>
      </c>
      <c r="F189" s="300"/>
      <c r="G189" s="300"/>
      <c r="J189" s="300" t="s">
        <v>288</v>
      </c>
      <c r="K189" s="300"/>
      <c r="L189" s="300"/>
      <c r="M189" s="300"/>
      <c r="N189" s="300"/>
      <c r="O189" s="300"/>
      <c r="P189" s="76" t="s">
        <v>289</v>
      </c>
      <c r="R189" s="299" t="s">
        <v>290</v>
      </c>
      <c r="S189" s="299"/>
      <c r="V189" s="299" t="s">
        <v>289</v>
      </c>
      <c r="W189" s="299"/>
      <c r="Y189" s="299" t="s">
        <v>290</v>
      </c>
      <c r="Z189" s="299"/>
      <c r="AA189" s="299"/>
      <c r="AD189" s="299" t="s">
        <v>289</v>
      </c>
      <c r="AE189" s="299"/>
      <c r="AF189" s="299"/>
      <c r="AG189" s="299"/>
      <c r="AI189" s="299" t="s">
        <v>290</v>
      </c>
      <c r="AJ189" s="299"/>
      <c r="AK189" s="299"/>
      <c r="AL189" s="299"/>
    </row>
    <row r="190" spans="1:39" ht="9.9499999999999993" customHeight="1" x14ac:dyDescent="0.15">
      <c r="B190" s="296" t="s">
        <v>291</v>
      </c>
      <c r="C190" s="296"/>
      <c r="D190" s="296"/>
      <c r="E190" s="296" t="s">
        <v>555</v>
      </c>
      <c r="F190" s="296"/>
      <c r="G190" s="296"/>
      <c r="H190" s="296"/>
      <c r="J190" s="296" t="s">
        <v>556</v>
      </c>
      <c r="K190" s="296"/>
      <c r="L190" s="296"/>
      <c r="M190" s="296"/>
      <c r="N190" s="294">
        <v>1500</v>
      </c>
      <c r="O190" s="294"/>
      <c r="P190" s="294"/>
      <c r="Q190" s="294">
        <v>0</v>
      </c>
      <c r="R190" s="294"/>
      <c r="S190" s="294"/>
      <c r="T190" s="294">
        <v>0</v>
      </c>
      <c r="U190" s="294"/>
      <c r="V190" s="294"/>
      <c r="W190" s="294"/>
      <c r="X190" s="294">
        <v>0</v>
      </c>
      <c r="Y190" s="294"/>
      <c r="Z190" s="294"/>
      <c r="AA190" s="294"/>
      <c r="AB190" s="294">
        <v>1500</v>
      </c>
      <c r="AC190" s="294"/>
      <c r="AD190" s="294"/>
      <c r="AE190" s="294"/>
      <c r="AF190" s="294"/>
      <c r="AG190" s="294"/>
      <c r="AH190" s="294">
        <v>0</v>
      </c>
      <c r="AI190" s="294"/>
      <c r="AJ190" s="294"/>
      <c r="AK190" s="294"/>
      <c r="AL190" s="294"/>
    </row>
    <row r="191" spans="1:39" ht="9.4" customHeight="1" x14ac:dyDescent="0.15">
      <c r="B191" s="296" t="s">
        <v>291</v>
      </c>
      <c r="C191" s="296"/>
      <c r="D191" s="296"/>
      <c r="E191" s="296" t="s">
        <v>557</v>
      </c>
      <c r="F191" s="296"/>
      <c r="G191" s="296"/>
      <c r="H191" s="296"/>
      <c r="J191" s="296" t="s">
        <v>558</v>
      </c>
      <c r="K191" s="296"/>
      <c r="L191" s="296"/>
      <c r="M191" s="296"/>
      <c r="N191" s="294">
        <v>2800</v>
      </c>
      <c r="O191" s="294"/>
      <c r="P191" s="294"/>
      <c r="Q191" s="294">
        <v>0</v>
      </c>
      <c r="R191" s="294"/>
      <c r="S191" s="294"/>
      <c r="T191" s="294">
        <v>0</v>
      </c>
      <c r="U191" s="294"/>
      <c r="V191" s="294"/>
      <c r="W191" s="294"/>
      <c r="X191" s="294">
        <v>0</v>
      </c>
      <c r="Y191" s="294"/>
      <c r="Z191" s="294"/>
      <c r="AA191" s="294"/>
      <c r="AB191" s="294">
        <v>2800</v>
      </c>
      <c r="AC191" s="294"/>
      <c r="AD191" s="294"/>
      <c r="AE191" s="294"/>
      <c r="AF191" s="294"/>
      <c r="AG191" s="294"/>
      <c r="AH191" s="294">
        <v>0</v>
      </c>
      <c r="AI191" s="294"/>
      <c r="AJ191" s="294"/>
      <c r="AK191" s="294"/>
      <c r="AL191" s="294"/>
    </row>
    <row r="192" spans="1:39" ht="9.4" customHeight="1" x14ac:dyDescent="0.15">
      <c r="B192" s="296" t="s">
        <v>291</v>
      </c>
      <c r="C192" s="296"/>
      <c r="D192" s="296"/>
      <c r="E192" s="296" t="s">
        <v>559</v>
      </c>
      <c r="F192" s="296"/>
      <c r="G192" s="296"/>
      <c r="H192" s="296"/>
      <c r="J192" s="296" t="s">
        <v>560</v>
      </c>
      <c r="K192" s="296"/>
      <c r="L192" s="296"/>
      <c r="M192" s="296"/>
      <c r="N192" s="294">
        <v>1002600</v>
      </c>
      <c r="O192" s="294"/>
      <c r="P192" s="294"/>
      <c r="Q192" s="294">
        <v>0</v>
      </c>
      <c r="R192" s="294"/>
      <c r="S192" s="294"/>
      <c r="T192" s="294">
        <v>0</v>
      </c>
      <c r="U192" s="294"/>
      <c r="V192" s="294"/>
      <c r="W192" s="294"/>
      <c r="X192" s="294">
        <v>0</v>
      </c>
      <c r="Y192" s="294"/>
      <c r="Z192" s="294"/>
      <c r="AA192" s="294"/>
      <c r="AB192" s="294">
        <v>1002600</v>
      </c>
      <c r="AC192" s="294"/>
      <c r="AD192" s="294"/>
      <c r="AE192" s="294"/>
      <c r="AF192" s="294"/>
      <c r="AG192" s="294"/>
      <c r="AH192" s="294">
        <v>0</v>
      </c>
      <c r="AI192" s="294"/>
      <c r="AJ192" s="294"/>
      <c r="AK192" s="294"/>
      <c r="AL192" s="294"/>
    </row>
    <row r="193" spans="2:38" ht="9.4" customHeight="1" x14ac:dyDescent="0.15">
      <c r="B193" s="296" t="s">
        <v>291</v>
      </c>
      <c r="C193" s="296"/>
      <c r="D193" s="296"/>
      <c r="E193" s="296" t="s">
        <v>561</v>
      </c>
      <c r="F193" s="296"/>
      <c r="G193" s="296"/>
      <c r="H193" s="296"/>
      <c r="J193" s="296" t="s">
        <v>562</v>
      </c>
      <c r="K193" s="296"/>
      <c r="L193" s="296"/>
      <c r="M193" s="296"/>
      <c r="N193" s="294">
        <v>486600</v>
      </c>
      <c r="O193" s="294"/>
      <c r="P193" s="294"/>
      <c r="Q193" s="294">
        <v>0</v>
      </c>
      <c r="R193" s="294"/>
      <c r="S193" s="294"/>
      <c r="T193" s="294">
        <v>0</v>
      </c>
      <c r="U193" s="294"/>
      <c r="V193" s="294"/>
      <c r="W193" s="294"/>
      <c r="X193" s="294">
        <v>0</v>
      </c>
      <c r="Y193" s="294"/>
      <c r="Z193" s="294"/>
      <c r="AA193" s="294"/>
      <c r="AB193" s="294">
        <v>486600</v>
      </c>
      <c r="AC193" s="294"/>
      <c r="AD193" s="294"/>
      <c r="AE193" s="294"/>
      <c r="AF193" s="294"/>
      <c r="AG193" s="294"/>
      <c r="AH193" s="294">
        <v>0</v>
      </c>
      <c r="AI193" s="294"/>
      <c r="AJ193" s="294"/>
      <c r="AK193" s="294"/>
      <c r="AL193" s="294"/>
    </row>
    <row r="194" spans="2:38" ht="9.4" customHeight="1" x14ac:dyDescent="0.15">
      <c r="B194" s="296" t="s">
        <v>291</v>
      </c>
      <c r="C194" s="296"/>
      <c r="D194" s="296"/>
      <c r="E194" s="296" t="s">
        <v>563</v>
      </c>
      <c r="F194" s="296"/>
      <c r="G194" s="296"/>
      <c r="H194" s="296"/>
      <c r="J194" s="296" t="s">
        <v>553</v>
      </c>
      <c r="K194" s="296"/>
      <c r="L194" s="296"/>
      <c r="M194" s="296"/>
      <c r="N194" s="294">
        <v>10000</v>
      </c>
      <c r="O194" s="294"/>
      <c r="P194" s="294"/>
      <c r="Q194" s="294">
        <v>0</v>
      </c>
      <c r="R194" s="294"/>
      <c r="S194" s="294"/>
      <c r="T194" s="294">
        <v>0</v>
      </c>
      <c r="U194" s="294"/>
      <c r="V194" s="294"/>
      <c r="W194" s="294"/>
      <c r="X194" s="294">
        <v>0</v>
      </c>
      <c r="Y194" s="294"/>
      <c r="Z194" s="294"/>
      <c r="AA194" s="294"/>
      <c r="AB194" s="294">
        <v>10000</v>
      </c>
      <c r="AC194" s="294"/>
      <c r="AD194" s="294"/>
      <c r="AE194" s="294"/>
      <c r="AF194" s="294"/>
      <c r="AG194" s="294"/>
      <c r="AH194" s="294">
        <v>0</v>
      </c>
      <c r="AI194" s="294"/>
      <c r="AJ194" s="294"/>
      <c r="AK194" s="294"/>
      <c r="AL194" s="294"/>
    </row>
    <row r="195" spans="2:38" ht="9.4" customHeight="1" x14ac:dyDescent="0.15">
      <c r="B195" s="296" t="s">
        <v>291</v>
      </c>
      <c r="C195" s="296"/>
      <c r="D195" s="296"/>
      <c r="E195" s="296" t="s">
        <v>564</v>
      </c>
      <c r="F195" s="296"/>
      <c r="G195" s="296"/>
      <c r="H195" s="296"/>
      <c r="J195" s="296" t="s">
        <v>565</v>
      </c>
      <c r="K195" s="296"/>
      <c r="L195" s="296"/>
      <c r="M195" s="296"/>
      <c r="N195" s="294">
        <v>202000</v>
      </c>
      <c r="O195" s="294"/>
      <c r="P195" s="294"/>
      <c r="Q195" s="294">
        <v>0</v>
      </c>
      <c r="R195" s="294"/>
      <c r="S195" s="294"/>
      <c r="T195" s="294">
        <v>0</v>
      </c>
      <c r="U195" s="294"/>
      <c r="V195" s="294"/>
      <c r="W195" s="294"/>
      <c r="X195" s="294">
        <v>0</v>
      </c>
      <c r="Y195" s="294"/>
      <c r="Z195" s="294"/>
      <c r="AA195" s="294"/>
      <c r="AB195" s="294">
        <v>202000</v>
      </c>
      <c r="AC195" s="294"/>
      <c r="AD195" s="294"/>
      <c r="AE195" s="294"/>
      <c r="AF195" s="294"/>
      <c r="AG195" s="294"/>
      <c r="AH195" s="294">
        <v>0</v>
      </c>
      <c r="AI195" s="294"/>
      <c r="AJ195" s="294"/>
      <c r="AK195" s="294"/>
      <c r="AL195" s="294"/>
    </row>
    <row r="196" spans="2:38" ht="9.4" customHeight="1" x14ac:dyDescent="0.15">
      <c r="B196" s="296" t="s">
        <v>291</v>
      </c>
      <c r="C196" s="296"/>
      <c r="D196" s="296"/>
      <c r="E196" s="296" t="s">
        <v>566</v>
      </c>
      <c r="F196" s="296"/>
      <c r="G196" s="296"/>
      <c r="H196" s="296"/>
      <c r="J196" s="296" t="s">
        <v>567</v>
      </c>
      <c r="K196" s="296"/>
      <c r="L196" s="296"/>
      <c r="M196" s="296"/>
      <c r="N196" s="294">
        <v>304000</v>
      </c>
      <c r="O196" s="294"/>
      <c r="P196" s="294"/>
      <c r="Q196" s="294">
        <v>0</v>
      </c>
      <c r="R196" s="294"/>
      <c r="S196" s="294"/>
      <c r="T196" s="294">
        <v>0</v>
      </c>
      <c r="U196" s="294"/>
      <c r="V196" s="294"/>
      <c r="W196" s="294"/>
      <c r="X196" s="294">
        <v>0</v>
      </c>
      <c r="Y196" s="294"/>
      <c r="Z196" s="294"/>
      <c r="AA196" s="294"/>
      <c r="AB196" s="294">
        <v>304000</v>
      </c>
      <c r="AC196" s="294"/>
      <c r="AD196" s="294"/>
      <c r="AE196" s="294"/>
      <c r="AF196" s="294"/>
      <c r="AG196" s="294"/>
      <c r="AH196" s="294">
        <v>0</v>
      </c>
      <c r="AI196" s="294"/>
      <c r="AJ196" s="294"/>
      <c r="AK196" s="294"/>
      <c r="AL196" s="294"/>
    </row>
    <row r="197" spans="2:38" ht="9.4" customHeight="1" x14ac:dyDescent="0.15">
      <c r="B197" s="296" t="s">
        <v>291</v>
      </c>
      <c r="C197" s="296"/>
      <c r="D197" s="296"/>
      <c r="E197" s="296" t="s">
        <v>568</v>
      </c>
      <c r="F197" s="296"/>
      <c r="G197" s="296"/>
      <c r="H197" s="296"/>
      <c r="J197" s="296" t="s">
        <v>569</v>
      </c>
      <c r="K197" s="296"/>
      <c r="L197" s="296"/>
      <c r="M197" s="296"/>
      <c r="N197" s="294">
        <v>2712171.5</v>
      </c>
      <c r="O197" s="294"/>
      <c r="P197" s="294"/>
      <c r="Q197" s="294">
        <v>0</v>
      </c>
      <c r="R197" s="294"/>
      <c r="S197" s="294"/>
      <c r="T197" s="294">
        <v>0</v>
      </c>
      <c r="U197" s="294"/>
      <c r="V197" s="294"/>
      <c r="W197" s="294"/>
      <c r="X197" s="294">
        <v>0</v>
      </c>
      <c r="Y197" s="294"/>
      <c r="Z197" s="294"/>
      <c r="AA197" s="294"/>
      <c r="AB197" s="294">
        <v>2712171.5</v>
      </c>
      <c r="AC197" s="294"/>
      <c r="AD197" s="294"/>
      <c r="AE197" s="294"/>
      <c r="AF197" s="294"/>
      <c r="AG197" s="294"/>
      <c r="AH197" s="294">
        <v>0</v>
      </c>
      <c r="AI197" s="294"/>
      <c r="AJ197" s="294"/>
      <c r="AK197" s="294"/>
      <c r="AL197" s="294"/>
    </row>
    <row r="198" spans="2:38" ht="9.4" customHeight="1" x14ac:dyDescent="0.15">
      <c r="B198" s="296" t="s">
        <v>291</v>
      </c>
      <c r="C198" s="296"/>
      <c r="D198" s="296"/>
      <c r="E198" s="296" t="s">
        <v>570</v>
      </c>
      <c r="F198" s="296"/>
      <c r="G198" s="296"/>
      <c r="H198" s="296"/>
      <c r="J198" s="296" t="s">
        <v>571</v>
      </c>
      <c r="K198" s="296"/>
      <c r="L198" s="296"/>
      <c r="M198" s="296"/>
      <c r="N198" s="294">
        <v>2712171.5</v>
      </c>
      <c r="O198" s="294"/>
      <c r="P198" s="294"/>
      <c r="Q198" s="294">
        <v>0</v>
      </c>
      <c r="R198" s="294"/>
      <c r="S198" s="294"/>
      <c r="T198" s="294">
        <v>0</v>
      </c>
      <c r="U198" s="294"/>
      <c r="V198" s="294"/>
      <c r="W198" s="294"/>
      <c r="X198" s="294">
        <v>0</v>
      </c>
      <c r="Y198" s="294"/>
      <c r="Z198" s="294"/>
      <c r="AA198" s="294"/>
      <c r="AB198" s="294">
        <v>2712171.5</v>
      </c>
      <c r="AC198" s="294"/>
      <c r="AD198" s="294"/>
      <c r="AE198" s="294"/>
      <c r="AF198" s="294"/>
      <c r="AG198" s="294"/>
      <c r="AH198" s="294">
        <v>0</v>
      </c>
      <c r="AI198" s="294"/>
      <c r="AJ198" s="294"/>
      <c r="AK198" s="294"/>
      <c r="AL198" s="294"/>
    </row>
    <row r="199" spans="2:38" ht="9.4" customHeight="1" x14ac:dyDescent="0.15">
      <c r="B199" s="296" t="s">
        <v>291</v>
      </c>
      <c r="C199" s="296"/>
      <c r="D199" s="296"/>
      <c r="E199" s="296" t="s">
        <v>572</v>
      </c>
      <c r="F199" s="296"/>
      <c r="G199" s="296"/>
      <c r="H199" s="296"/>
      <c r="J199" s="296" t="s">
        <v>573</v>
      </c>
      <c r="K199" s="296"/>
      <c r="L199" s="296"/>
      <c r="M199" s="296"/>
      <c r="N199" s="294">
        <v>362200</v>
      </c>
      <c r="O199" s="294"/>
      <c r="P199" s="294"/>
      <c r="Q199" s="294">
        <v>0</v>
      </c>
      <c r="R199" s="294"/>
      <c r="S199" s="294"/>
      <c r="T199" s="294">
        <v>0</v>
      </c>
      <c r="U199" s="294"/>
      <c r="V199" s="294"/>
      <c r="W199" s="294"/>
      <c r="X199" s="294">
        <v>0</v>
      </c>
      <c r="Y199" s="294"/>
      <c r="Z199" s="294"/>
      <c r="AA199" s="294"/>
      <c r="AB199" s="294">
        <v>362200</v>
      </c>
      <c r="AC199" s="294"/>
      <c r="AD199" s="294"/>
      <c r="AE199" s="294"/>
      <c r="AF199" s="294"/>
      <c r="AG199" s="294"/>
      <c r="AH199" s="294">
        <v>0</v>
      </c>
      <c r="AI199" s="294"/>
      <c r="AJ199" s="294"/>
      <c r="AK199" s="294"/>
      <c r="AL199" s="294"/>
    </row>
    <row r="200" spans="2:38" ht="9.4" customHeight="1" x14ac:dyDescent="0.15">
      <c r="B200" s="296" t="s">
        <v>291</v>
      </c>
      <c r="C200" s="296"/>
      <c r="D200" s="296"/>
      <c r="E200" s="296" t="s">
        <v>574</v>
      </c>
      <c r="F200" s="296"/>
      <c r="G200" s="296"/>
      <c r="H200" s="296"/>
      <c r="J200" s="296" t="s">
        <v>562</v>
      </c>
      <c r="K200" s="296"/>
      <c r="L200" s="296"/>
      <c r="M200" s="296"/>
      <c r="N200" s="294">
        <v>145200</v>
      </c>
      <c r="O200" s="294"/>
      <c r="P200" s="294"/>
      <c r="Q200" s="294">
        <v>0</v>
      </c>
      <c r="R200" s="294"/>
      <c r="S200" s="294"/>
      <c r="T200" s="294">
        <v>0</v>
      </c>
      <c r="U200" s="294"/>
      <c r="V200" s="294"/>
      <c r="W200" s="294"/>
      <c r="X200" s="294">
        <v>0</v>
      </c>
      <c r="Y200" s="294"/>
      <c r="Z200" s="294"/>
      <c r="AA200" s="294"/>
      <c r="AB200" s="294">
        <v>145200</v>
      </c>
      <c r="AC200" s="294"/>
      <c r="AD200" s="294"/>
      <c r="AE200" s="294"/>
      <c r="AF200" s="294"/>
      <c r="AG200" s="294"/>
      <c r="AH200" s="294">
        <v>0</v>
      </c>
      <c r="AI200" s="294"/>
      <c r="AJ200" s="294"/>
      <c r="AK200" s="294"/>
      <c r="AL200" s="294"/>
    </row>
    <row r="201" spans="2:38" ht="9.4" customHeight="1" x14ac:dyDescent="0.15">
      <c r="B201" s="296" t="s">
        <v>291</v>
      </c>
      <c r="C201" s="296"/>
      <c r="D201" s="296"/>
      <c r="E201" s="296" t="s">
        <v>575</v>
      </c>
      <c r="F201" s="296"/>
      <c r="G201" s="296"/>
      <c r="H201" s="296"/>
      <c r="J201" s="296" t="s">
        <v>553</v>
      </c>
      <c r="K201" s="296"/>
      <c r="L201" s="296"/>
      <c r="M201" s="296"/>
      <c r="N201" s="294">
        <v>7600</v>
      </c>
      <c r="O201" s="294"/>
      <c r="P201" s="294"/>
      <c r="Q201" s="294">
        <v>0</v>
      </c>
      <c r="R201" s="294"/>
      <c r="S201" s="294"/>
      <c r="T201" s="294">
        <v>0</v>
      </c>
      <c r="U201" s="294"/>
      <c r="V201" s="294"/>
      <c r="W201" s="294"/>
      <c r="X201" s="294">
        <v>0</v>
      </c>
      <c r="Y201" s="294"/>
      <c r="Z201" s="294"/>
      <c r="AA201" s="294"/>
      <c r="AB201" s="294">
        <v>7600</v>
      </c>
      <c r="AC201" s="294"/>
      <c r="AD201" s="294"/>
      <c r="AE201" s="294"/>
      <c r="AF201" s="294"/>
      <c r="AG201" s="294"/>
      <c r="AH201" s="294">
        <v>0</v>
      </c>
      <c r="AI201" s="294"/>
      <c r="AJ201" s="294"/>
      <c r="AK201" s="294"/>
      <c r="AL201" s="294"/>
    </row>
    <row r="202" spans="2:38" ht="9.4" customHeight="1" x14ac:dyDescent="0.15">
      <c r="B202" s="296" t="s">
        <v>291</v>
      </c>
      <c r="C202" s="296"/>
      <c r="D202" s="296"/>
      <c r="E202" s="296" t="s">
        <v>576</v>
      </c>
      <c r="F202" s="296"/>
      <c r="G202" s="296"/>
      <c r="H202" s="296"/>
      <c r="J202" s="296" t="s">
        <v>565</v>
      </c>
      <c r="K202" s="296"/>
      <c r="L202" s="296"/>
      <c r="M202" s="296"/>
      <c r="N202" s="294">
        <v>92400</v>
      </c>
      <c r="O202" s="294"/>
      <c r="P202" s="294"/>
      <c r="Q202" s="294">
        <v>0</v>
      </c>
      <c r="R202" s="294"/>
      <c r="S202" s="294"/>
      <c r="T202" s="294">
        <v>0</v>
      </c>
      <c r="U202" s="294"/>
      <c r="V202" s="294"/>
      <c r="W202" s="294"/>
      <c r="X202" s="294">
        <v>0</v>
      </c>
      <c r="Y202" s="294"/>
      <c r="Z202" s="294"/>
      <c r="AA202" s="294"/>
      <c r="AB202" s="294">
        <v>92400</v>
      </c>
      <c r="AC202" s="294"/>
      <c r="AD202" s="294"/>
      <c r="AE202" s="294"/>
      <c r="AF202" s="294"/>
      <c r="AG202" s="294"/>
      <c r="AH202" s="294">
        <v>0</v>
      </c>
      <c r="AI202" s="294"/>
      <c r="AJ202" s="294"/>
      <c r="AK202" s="294"/>
      <c r="AL202" s="294"/>
    </row>
    <row r="203" spans="2:38" ht="9.4" customHeight="1" x14ac:dyDescent="0.15">
      <c r="B203" s="296" t="s">
        <v>291</v>
      </c>
      <c r="C203" s="296"/>
      <c r="D203" s="296"/>
      <c r="E203" s="296" t="s">
        <v>577</v>
      </c>
      <c r="F203" s="296"/>
      <c r="G203" s="296"/>
      <c r="H203" s="296"/>
      <c r="J203" s="296" t="s">
        <v>558</v>
      </c>
      <c r="K203" s="296"/>
      <c r="L203" s="296"/>
      <c r="M203" s="296"/>
      <c r="N203" s="294">
        <v>117000</v>
      </c>
      <c r="O203" s="294"/>
      <c r="P203" s="294"/>
      <c r="Q203" s="294">
        <v>0</v>
      </c>
      <c r="R203" s="294"/>
      <c r="S203" s="294"/>
      <c r="T203" s="294">
        <v>0</v>
      </c>
      <c r="U203" s="294"/>
      <c r="V203" s="294"/>
      <c r="W203" s="294"/>
      <c r="X203" s="294">
        <v>0</v>
      </c>
      <c r="Y203" s="294"/>
      <c r="Z203" s="294"/>
      <c r="AA203" s="294"/>
      <c r="AB203" s="294">
        <v>117000</v>
      </c>
      <c r="AC203" s="294"/>
      <c r="AD203" s="294"/>
      <c r="AE203" s="294"/>
      <c r="AF203" s="294"/>
      <c r="AG203" s="294"/>
      <c r="AH203" s="294">
        <v>0</v>
      </c>
      <c r="AI203" s="294"/>
      <c r="AJ203" s="294"/>
      <c r="AK203" s="294"/>
      <c r="AL203" s="294"/>
    </row>
    <row r="204" spans="2:38" ht="9.4" customHeight="1" x14ac:dyDescent="0.15">
      <c r="B204" s="296" t="s">
        <v>291</v>
      </c>
      <c r="C204" s="296"/>
      <c r="D204" s="296"/>
      <c r="E204" s="296" t="s">
        <v>578</v>
      </c>
      <c r="F204" s="296"/>
      <c r="G204" s="296"/>
      <c r="H204" s="296"/>
      <c r="J204" s="296" t="s">
        <v>579</v>
      </c>
      <c r="K204" s="296"/>
      <c r="L204" s="296"/>
      <c r="M204" s="296"/>
      <c r="N204" s="294">
        <v>49240</v>
      </c>
      <c r="O204" s="294"/>
      <c r="P204" s="294"/>
      <c r="Q204" s="294">
        <v>0</v>
      </c>
      <c r="R204" s="294"/>
      <c r="S204" s="294"/>
      <c r="T204" s="294">
        <v>0</v>
      </c>
      <c r="U204" s="294"/>
      <c r="V204" s="294"/>
      <c r="W204" s="294"/>
      <c r="X204" s="294">
        <v>0</v>
      </c>
      <c r="Y204" s="294"/>
      <c r="Z204" s="294"/>
      <c r="AA204" s="294"/>
      <c r="AB204" s="294">
        <v>49240</v>
      </c>
      <c r="AC204" s="294"/>
      <c r="AD204" s="294"/>
      <c r="AE204" s="294"/>
      <c r="AF204" s="294"/>
      <c r="AG204" s="294"/>
      <c r="AH204" s="294">
        <v>0</v>
      </c>
      <c r="AI204" s="294"/>
      <c r="AJ204" s="294"/>
      <c r="AK204" s="294"/>
      <c r="AL204" s="294"/>
    </row>
    <row r="205" spans="2:38" ht="9.4" customHeight="1" x14ac:dyDescent="0.15">
      <c r="B205" s="296" t="s">
        <v>291</v>
      </c>
      <c r="C205" s="296"/>
      <c r="D205" s="296"/>
      <c r="E205" s="296" t="s">
        <v>580</v>
      </c>
      <c r="F205" s="296"/>
      <c r="G205" s="296"/>
      <c r="H205" s="296"/>
      <c r="J205" s="296" t="s">
        <v>562</v>
      </c>
      <c r="K205" s="296"/>
      <c r="L205" s="296"/>
      <c r="M205" s="296"/>
      <c r="N205" s="294">
        <v>43240</v>
      </c>
      <c r="O205" s="294"/>
      <c r="P205" s="294"/>
      <c r="Q205" s="294">
        <v>0</v>
      </c>
      <c r="R205" s="294"/>
      <c r="S205" s="294"/>
      <c r="T205" s="294">
        <v>0</v>
      </c>
      <c r="U205" s="294"/>
      <c r="V205" s="294"/>
      <c r="W205" s="294"/>
      <c r="X205" s="294">
        <v>0</v>
      </c>
      <c r="Y205" s="294"/>
      <c r="Z205" s="294"/>
      <c r="AA205" s="294"/>
      <c r="AB205" s="294">
        <v>43240</v>
      </c>
      <c r="AC205" s="294"/>
      <c r="AD205" s="294"/>
      <c r="AE205" s="294"/>
      <c r="AF205" s="294"/>
      <c r="AG205" s="294"/>
      <c r="AH205" s="294">
        <v>0</v>
      </c>
      <c r="AI205" s="294"/>
      <c r="AJ205" s="294"/>
      <c r="AK205" s="294"/>
      <c r="AL205" s="294"/>
    </row>
    <row r="206" spans="2:38" ht="9.4" customHeight="1" x14ac:dyDescent="0.15">
      <c r="B206" s="296" t="s">
        <v>291</v>
      </c>
      <c r="C206" s="296"/>
      <c r="D206" s="296"/>
      <c r="E206" s="296" t="s">
        <v>581</v>
      </c>
      <c r="F206" s="296"/>
      <c r="G206" s="296"/>
      <c r="H206" s="296"/>
      <c r="J206" s="296" t="s">
        <v>565</v>
      </c>
      <c r="K206" s="296"/>
      <c r="L206" s="296"/>
      <c r="M206" s="296"/>
      <c r="N206" s="294">
        <v>6000</v>
      </c>
      <c r="O206" s="294"/>
      <c r="P206" s="294"/>
      <c r="Q206" s="294">
        <v>0</v>
      </c>
      <c r="R206" s="294"/>
      <c r="S206" s="294"/>
      <c r="T206" s="294">
        <v>0</v>
      </c>
      <c r="U206" s="294"/>
      <c r="V206" s="294"/>
      <c r="W206" s="294"/>
      <c r="X206" s="294">
        <v>0</v>
      </c>
      <c r="Y206" s="294"/>
      <c r="Z206" s="294"/>
      <c r="AA206" s="294"/>
      <c r="AB206" s="294">
        <v>6000</v>
      </c>
      <c r="AC206" s="294"/>
      <c r="AD206" s="294"/>
      <c r="AE206" s="294"/>
      <c r="AF206" s="294"/>
      <c r="AG206" s="294"/>
      <c r="AH206" s="294">
        <v>0</v>
      </c>
      <c r="AI206" s="294"/>
      <c r="AJ206" s="294"/>
      <c r="AK206" s="294"/>
      <c r="AL206" s="294"/>
    </row>
    <row r="207" spans="2:38" ht="9.4" customHeight="1" x14ac:dyDescent="0.15">
      <c r="B207" s="296" t="s">
        <v>291</v>
      </c>
      <c r="C207" s="296"/>
      <c r="D207" s="296"/>
      <c r="E207" s="296" t="s">
        <v>582</v>
      </c>
      <c r="F207" s="296"/>
      <c r="G207" s="296"/>
      <c r="H207" s="296"/>
      <c r="J207" s="296" t="s">
        <v>583</v>
      </c>
      <c r="K207" s="296"/>
      <c r="L207" s="296"/>
      <c r="M207" s="296"/>
      <c r="N207" s="294">
        <v>124500</v>
      </c>
      <c r="O207" s="294"/>
      <c r="P207" s="294"/>
      <c r="Q207" s="294">
        <v>0</v>
      </c>
      <c r="R207" s="294"/>
      <c r="S207" s="294"/>
      <c r="T207" s="294">
        <v>0</v>
      </c>
      <c r="U207" s="294"/>
      <c r="V207" s="294"/>
      <c r="W207" s="294"/>
      <c r="X207" s="294">
        <v>0</v>
      </c>
      <c r="Y207" s="294"/>
      <c r="Z207" s="294"/>
      <c r="AA207" s="294"/>
      <c r="AB207" s="294">
        <v>124500</v>
      </c>
      <c r="AC207" s="294"/>
      <c r="AD207" s="294"/>
      <c r="AE207" s="294"/>
      <c r="AF207" s="294"/>
      <c r="AG207" s="294"/>
      <c r="AH207" s="294">
        <v>0</v>
      </c>
      <c r="AI207" s="294"/>
      <c r="AJ207" s="294"/>
      <c r="AK207" s="294"/>
      <c r="AL207" s="294"/>
    </row>
    <row r="208" spans="2:38" ht="9.4" customHeight="1" x14ac:dyDescent="0.15">
      <c r="B208" s="296" t="s">
        <v>291</v>
      </c>
      <c r="C208" s="296"/>
      <c r="D208" s="296"/>
      <c r="E208" s="296" t="s">
        <v>584</v>
      </c>
      <c r="F208" s="296"/>
      <c r="G208" s="296"/>
      <c r="H208" s="296"/>
      <c r="J208" s="296" t="s">
        <v>562</v>
      </c>
      <c r="K208" s="296"/>
      <c r="L208" s="296"/>
      <c r="M208" s="296"/>
      <c r="N208" s="294">
        <v>117000</v>
      </c>
      <c r="O208" s="294"/>
      <c r="P208" s="294"/>
      <c r="Q208" s="294">
        <v>0</v>
      </c>
      <c r="R208" s="294"/>
      <c r="S208" s="294"/>
      <c r="T208" s="294">
        <v>0</v>
      </c>
      <c r="U208" s="294"/>
      <c r="V208" s="294"/>
      <c r="W208" s="294"/>
      <c r="X208" s="294">
        <v>0</v>
      </c>
      <c r="Y208" s="294"/>
      <c r="Z208" s="294"/>
      <c r="AA208" s="294"/>
      <c r="AB208" s="294">
        <v>117000</v>
      </c>
      <c r="AC208" s="294"/>
      <c r="AD208" s="294"/>
      <c r="AE208" s="294"/>
      <c r="AF208" s="294"/>
      <c r="AG208" s="294"/>
      <c r="AH208" s="294">
        <v>0</v>
      </c>
      <c r="AI208" s="294"/>
      <c r="AJ208" s="294"/>
      <c r="AK208" s="294"/>
      <c r="AL208" s="294"/>
    </row>
    <row r="209" spans="2:38" ht="9.4" customHeight="1" x14ac:dyDescent="0.15">
      <c r="B209" s="296" t="s">
        <v>291</v>
      </c>
      <c r="C209" s="296"/>
      <c r="D209" s="296"/>
      <c r="E209" s="296" t="s">
        <v>585</v>
      </c>
      <c r="F209" s="296"/>
      <c r="G209" s="296"/>
      <c r="H209" s="296"/>
      <c r="J209" s="296" t="s">
        <v>586</v>
      </c>
      <c r="K209" s="296"/>
      <c r="L209" s="296"/>
      <c r="M209" s="296"/>
      <c r="N209" s="294">
        <v>7500</v>
      </c>
      <c r="O209" s="294"/>
      <c r="P209" s="294"/>
      <c r="Q209" s="294">
        <v>0</v>
      </c>
      <c r="R209" s="294"/>
      <c r="S209" s="294"/>
      <c r="T209" s="294">
        <v>0</v>
      </c>
      <c r="U209" s="294"/>
      <c r="V209" s="294"/>
      <c r="W209" s="294"/>
      <c r="X209" s="294">
        <v>0</v>
      </c>
      <c r="Y209" s="294"/>
      <c r="Z209" s="294"/>
      <c r="AA209" s="294"/>
      <c r="AB209" s="294">
        <v>7500</v>
      </c>
      <c r="AC209" s="294"/>
      <c r="AD209" s="294"/>
      <c r="AE209" s="294"/>
      <c r="AF209" s="294"/>
      <c r="AG209" s="294"/>
      <c r="AH209" s="294">
        <v>0</v>
      </c>
      <c r="AI209" s="294"/>
      <c r="AJ209" s="294"/>
      <c r="AK209" s="294"/>
      <c r="AL209" s="294"/>
    </row>
    <row r="210" spans="2:38" ht="9.4" customHeight="1" x14ac:dyDescent="0.15">
      <c r="B210" s="296" t="s">
        <v>291</v>
      </c>
      <c r="C210" s="296"/>
      <c r="D210" s="296"/>
      <c r="E210" s="296" t="s">
        <v>587</v>
      </c>
      <c r="F210" s="296"/>
      <c r="G210" s="296"/>
      <c r="H210" s="296"/>
      <c r="J210" s="296" t="s">
        <v>588</v>
      </c>
      <c r="K210" s="296"/>
      <c r="L210" s="296"/>
      <c r="M210" s="296"/>
      <c r="N210" s="294">
        <v>60200</v>
      </c>
      <c r="O210" s="294"/>
      <c r="P210" s="294"/>
      <c r="Q210" s="294">
        <v>0</v>
      </c>
      <c r="R210" s="294"/>
      <c r="S210" s="294"/>
      <c r="T210" s="294">
        <v>0</v>
      </c>
      <c r="U210" s="294"/>
      <c r="V210" s="294"/>
      <c r="W210" s="294"/>
      <c r="X210" s="294">
        <v>0</v>
      </c>
      <c r="Y210" s="294"/>
      <c r="Z210" s="294"/>
      <c r="AA210" s="294"/>
      <c r="AB210" s="294">
        <v>60200</v>
      </c>
      <c r="AC210" s="294"/>
      <c r="AD210" s="294"/>
      <c r="AE210" s="294"/>
      <c r="AF210" s="294"/>
      <c r="AG210" s="294"/>
      <c r="AH210" s="294">
        <v>0</v>
      </c>
      <c r="AI210" s="294"/>
      <c r="AJ210" s="294"/>
      <c r="AK210" s="294"/>
      <c r="AL210" s="294"/>
    </row>
    <row r="211" spans="2:38" ht="9.4" customHeight="1" x14ac:dyDescent="0.15">
      <c r="B211" s="296" t="s">
        <v>291</v>
      </c>
      <c r="C211" s="296"/>
      <c r="D211" s="296"/>
      <c r="E211" s="296" t="s">
        <v>589</v>
      </c>
      <c r="F211" s="296"/>
      <c r="G211" s="296"/>
      <c r="H211" s="296"/>
      <c r="J211" s="296" t="s">
        <v>562</v>
      </c>
      <c r="K211" s="296"/>
      <c r="L211" s="296"/>
      <c r="M211" s="296"/>
      <c r="N211" s="294">
        <v>30000</v>
      </c>
      <c r="O211" s="294"/>
      <c r="P211" s="294"/>
      <c r="Q211" s="294">
        <v>0</v>
      </c>
      <c r="R211" s="294"/>
      <c r="S211" s="294"/>
      <c r="T211" s="294">
        <v>0</v>
      </c>
      <c r="U211" s="294"/>
      <c r="V211" s="294"/>
      <c r="W211" s="294"/>
      <c r="X211" s="294">
        <v>0</v>
      </c>
      <c r="Y211" s="294"/>
      <c r="Z211" s="294"/>
      <c r="AA211" s="294"/>
      <c r="AB211" s="294">
        <v>30000</v>
      </c>
      <c r="AC211" s="294"/>
      <c r="AD211" s="294"/>
      <c r="AE211" s="294"/>
      <c r="AF211" s="294"/>
      <c r="AG211" s="294"/>
      <c r="AH211" s="294">
        <v>0</v>
      </c>
      <c r="AI211" s="294"/>
      <c r="AJ211" s="294"/>
      <c r="AK211" s="294"/>
      <c r="AL211" s="294"/>
    </row>
    <row r="212" spans="2:38" ht="9.4" customHeight="1" x14ac:dyDescent="0.15">
      <c r="B212" s="296" t="s">
        <v>291</v>
      </c>
      <c r="C212" s="296"/>
      <c r="D212" s="296"/>
      <c r="E212" s="296" t="s">
        <v>590</v>
      </c>
      <c r="F212" s="296"/>
      <c r="G212" s="296"/>
      <c r="H212" s="296"/>
      <c r="J212" s="296" t="s">
        <v>553</v>
      </c>
      <c r="K212" s="296"/>
      <c r="L212" s="296"/>
      <c r="M212" s="296"/>
      <c r="N212" s="294">
        <v>3000</v>
      </c>
      <c r="O212" s="294"/>
      <c r="P212" s="294"/>
      <c r="Q212" s="294">
        <v>0</v>
      </c>
      <c r="R212" s="294"/>
      <c r="S212" s="294"/>
      <c r="T212" s="294">
        <v>0</v>
      </c>
      <c r="U212" s="294"/>
      <c r="V212" s="294"/>
      <c r="W212" s="294"/>
      <c r="X212" s="294">
        <v>0</v>
      </c>
      <c r="Y212" s="294"/>
      <c r="Z212" s="294"/>
      <c r="AA212" s="294"/>
      <c r="AB212" s="294">
        <v>3000</v>
      </c>
      <c r="AC212" s="294"/>
      <c r="AD212" s="294"/>
      <c r="AE212" s="294"/>
      <c r="AF212" s="294"/>
      <c r="AG212" s="294"/>
      <c r="AH212" s="294">
        <v>0</v>
      </c>
      <c r="AI212" s="294"/>
      <c r="AJ212" s="294"/>
      <c r="AK212" s="294"/>
      <c r="AL212" s="294"/>
    </row>
    <row r="213" spans="2:38" ht="9.4" customHeight="1" x14ac:dyDescent="0.15">
      <c r="B213" s="296" t="s">
        <v>291</v>
      </c>
      <c r="C213" s="296"/>
      <c r="D213" s="296"/>
      <c r="E213" s="296" t="s">
        <v>591</v>
      </c>
      <c r="F213" s="296"/>
      <c r="G213" s="296"/>
      <c r="H213" s="296"/>
      <c r="J213" s="296" t="s">
        <v>565</v>
      </c>
      <c r="K213" s="296"/>
      <c r="L213" s="296"/>
      <c r="M213" s="296"/>
      <c r="N213" s="294">
        <v>7700</v>
      </c>
      <c r="O213" s="294"/>
      <c r="P213" s="294"/>
      <c r="Q213" s="294">
        <v>0</v>
      </c>
      <c r="R213" s="294"/>
      <c r="S213" s="294"/>
      <c r="T213" s="294">
        <v>0</v>
      </c>
      <c r="U213" s="294"/>
      <c r="V213" s="294"/>
      <c r="W213" s="294"/>
      <c r="X213" s="294">
        <v>0</v>
      </c>
      <c r="Y213" s="294"/>
      <c r="Z213" s="294"/>
      <c r="AA213" s="294"/>
      <c r="AB213" s="294">
        <v>7700</v>
      </c>
      <c r="AC213" s="294"/>
      <c r="AD213" s="294"/>
      <c r="AE213" s="294"/>
      <c r="AF213" s="294"/>
      <c r="AG213" s="294"/>
      <c r="AH213" s="294">
        <v>0</v>
      </c>
      <c r="AI213" s="294"/>
      <c r="AJ213" s="294"/>
      <c r="AK213" s="294"/>
      <c r="AL213" s="294"/>
    </row>
    <row r="214" spans="2:38" ht="9.4" customHeight="1" x14ac:dyDescent="0.15">
      <c r="B214" s="296" t="s">
        <v>291</v>
      </c>
      <c r="C214" s="296"/>
      <c r="D214" s="296"/>
      <c r="E214" s="296" t="s">
        <v>592</v>
      </c>
      <c r="F214" s="296"/>
      <c r="G214" s="296"/>
      <c r="H214" s="296"/>
      <c r="J214" s="296" t="s">
        <v>558</v>
      </c>
      <c r="K214" s="296"/>
      <c r="L214" s="296"/>
      <c r="M214" s="296"/>
      <c r="N214" s="294">
        <v>19500</v>
      </c>
      <c r="O214" s="294"/>
      <c r="P214" s="294"/>
      <c r="Q214" s="294">
        <v>0</v>
      </c>
      <c r="R214" s="294"/>
      <c r="S214" s="294"/>
      <c r="T214" s="294">
        <v>0</v>
      </c>
      <c r="U214" s="294"/>
      <c r="V214" s="294"/>
      <c r="W214" s="294"/>
      <c r="X214" s="294">
        <v>0</v>
      </c>
      <c r="Y214" s="294"/>
      <c r="Z214" s="294"/>
      <c r="AA214" s="294"/>
      <c r="AB214" s="294">
        <v>19500</v>
      </c>
      <c r="AC214" s="294"/>
      <c r="AD214" s="294"/>
      <c r="AE214" s="294"/>
      <c r="AF214" s="294"/>
      <c r="AG214" s="294"/>
      <c r="AH214" s="294">
        <v>0</v>
      </c>
      <c r="AI214" s="294"/>
      <c r="AJ214" s="294"/>
      <c r="AK214" s="294"/>
      <c r="AL214" s="294"/>
    </row>
    <row r="215" spans="2:38" ht="9.4" customHeight="1" x14ac:dyDescent="0.15">
      <c r="B215" s="296" t="s">
        <v>291</v>
      </c>
      <c r="C215" s="296"/>
      <c r="D215" s="296"/>
      <c r="E215" s="296" t="s">
        <v>593</v>
      </c>
      <c r="F215" s="296"/>
      <c r="G215" s="296"/>
      <c r="H215" s="296"/>
      <c r="J215" s="296" t="s">
        <v>594</v>
      </c>
      <c r="K215" s="296"/>
      <c r="L215" s="296"/>
      <c r="M215" s="296"/>
      <c r="N215" s="294">
        <v>36900</v>
      </c>
      <c r="O215" s="294"/>
      <c r="P215" s="294"/>
      <c r="Q215" s="294">
        <v>0</v>
      </c>
      <c r="R215" s="294"/>
      <c r="S215" s="294"/>
      <c r="T215" s="294">
        <v>0</v>
      </c>
      <c r="U215" s="294"/>
      <c r="V215" s="294"/>
      <c r="W215" s="294"/>
      <c r="X215" s="294">
        <v>0</v>
      </c>
      <c r="Y215" s="294"/>
      <c r="Z215" s="294"/>
      <c r="AA215" s="294"/>
      <c r="AB215" s="294">
        <v>36900</v>
      </c>
      <c r="AC215" s="294"/>
      <c r="AD215" s="294"/>
      <c r="AE215" s="294"/>
      <c r="AF215" s="294"/>
      <c r="AG215" s="294"/>
      <c r="AH215" s="294">
        <v>0</v>
      </c>
      <c r="AI215" s="294"/>
      <c r="AJ215" s="294"/>
      <c r="AK215" s="294"/>
      <c r="AL215" s="294"/>
    </row>
    <row r="216" spans="2:38" ht="9.4" customHeight="1" x14ac:dyDescent="0.15">
      <c r="B216" s="296" t="s">
        <v>291</v>
      </c>
      <c r="C216" s="296"/>
      <c r="D216" s="296"/>
      <c r="E216" s="296" t="s">
        <v>595</v>
      </c>
      <c r="F216" s="296"/>
      <c r="G216" s="296"/>
      <c r="H216" s="296"/>
      <c r="J216" s="296" t="s">
        <v>596</v>
      </c>
      <c r="K216" s="296"/>
      <c r="L216" s="296"/>
      <c r="M216" s="296"/>
      <c r="N216" s="294">
        <v>31900</v>
      </c>
      <c r="O216" s="294"/>
      <c r="P216" s="294"/>
      <c r="Q216" s="294">
        <v>0</v>
      </c>
      <c r="R216" s="294"/>
      <c r="S216" s="294"/>
      <c r="T216" s="294">
        <v>0</v>
      </c>
      <c r="U216" s="294"/>
      <c r="V216" s="294"/>
      <c r="W216" s="294"/>
      <c r="X216" s="294">
        <v>0</v>
      </c>
      <c r="Y216" s="294"/>
      <c r="Z216" s="294"/>
      <c r="AA216" s="294"/>
      <c r="AB216" s="294">
        <v>31900</v>
      </c>
      <c r="AC216" s="294"/>
      <c r="AD216" s="294"/>
      <c r="AE216" s="294"/>
      <c r="AF216" s="294"/>
      <c r="AG216" s="294"/>
      <c r="AH216" s="294">
        <v>0</v>
      </c>
      <c r="AI216" s="294"/>
      <c r="AJ216" s="294"/>
      <c r="AK216" s="294"/>
      <c r="AL216" s="294"/>
    </row>
    <row r="217" spans="2:38" ht="9.4" customHeight="1" x14ac:dyDescent="0.15">
      <c r="B217" s="296" t="s">
        <v>291</v>
      </c>
      <c r="C217" s="296"/>
      <c r="D217" s="296"/>
      <c r="E217" s="296" t="s">
        <v>597</v>
      </c>
      <c r="F217" s="296"/>
      <c r="G217" s="296"/>
      <c r="H217" s="296"/>
      <c r="J217" s="296" t="s">
        <v>598</v>
      </c>
      <c r="K217" s="296"/>
      <c r="L217" s="296"/>
      <c r="M217" s="296"/>
      <c r="N217" s="294">
        <v>5000</v>
      </c>
      <c r="O217" s="294"/>
      <c r="P217" s="294"/>
      <c r="Q217" s="294">
        <v>0</v>
      </c>
      <c r="R217" s="294"/>
      <c r="S217" s="294"/>
      <c r="T217" s="294">
        <v>0</v>
      </c>
      <c r="U217" s="294"/>
      <c r="V217" s="294"/>
      <c r="W217" s="294"/>
      <c r="X217" s="294">
        <v>0</v>
      </c>
      <c r="Y217" s="294"/>
      <c r="Z217" s="294"/>
      <c r="AA217" s="294"/>
      <c r="AB217" s="294">
        <v>5000</v>
      </c>
      <c r="AC217" s="294"/>
      <c r="AD217" s="294"/>
      <c r="AE217" s="294"/>
      <c r="AF217" s="294"/>
      <c r="AG217" s="294"/>
      <c r="AH217" s="294">
        <v>0</v>
      </c>
      <c r="AI217" s="294"/>
      <c r="AJ217" s="294"/>
      <c r="AK217" s="294"/>
      <c r="AL217" s="294"/>
    </row>
    <row r="218" spans="2:38" ht="9.4" customHeight="1" x14ac:dyDescent="0.15">
      <c r="B218" s="296" t="s">
        <v>291</v>
      </c>
      <c r="C218" s="296"/>
      <c r="D218" s="296"/>
      <c r="E218" s="296" t="s">
        <v>599</v>
      </c>
      <c r="F218" s="296"/>
      <c r="G218" s="296"/>
      <c r="H218" s="296"/>
      <c r="J218" s="296" t="s">
        <v>600</v>
      </c>
      <c r="K218" s="296"/>
      <c r="L218" s="296"/>
      <c r="M218" s="296"/>
      <c r="N218" s="294">
        <v>10950</v>
      </c>
      <c r="O218" s="294"/>
      <c r="P218" s="294"/>
      <c r="Q218" s="294">
        <v>0</v>
      </c>
      <c r="R218" s="294"/>
      <c r="S218" s="294"/>
      <c r="T218" s="294">
        <v>0</v>
      </c>
      <c r="U218" s="294"/>
      <c r="V218" s="294"/>
      <c r="W218" s="294"/>
      <c r="X218" s="294">
        <v>0</v>
      </c>
      <c r="Y218" s="294"/>
      <c r="Z218" s="294"/>
      <c r="AA218" s="294"/>
      <c r="AB218" s="294">
        <v>10950</v>
      </c>
      <c r="AC218" s="294"/>
      <c r="AD218" s="294"/>
      <c r="AE218" s="294"/>
      <c r="AF218" s="294"/>
      <c r="AG218" s="294"/>
      <c r="AH218" s="294">
        <v>0</v>
      </c>
      <c r="AI218" s="294"/>
      <c r="AJ218" s="294"/>
      <c r="AK218" s="294"/>
      <c r="AL218" s="294"/>
    </row>
    <row r="219" spans="2:38" ht="9.4" customHeight="1" x14ac:dyDescent="0.15">
      <c r="B219" s="296" t="s">
        <v>291</v>
      </c>
      <c r="C219" s="296"/>
      <c r="D219" s="296"/>
      <c r="E219" s="296" t="s">
        <v>601</v>
      </c>
      <c r="F219" s="296"/>
      <c r="G219" s="296"/>
      <c r="H219" s="296"/>
      <c r="J219" s="296" t="s">
        <v>562</v>
      </c>
      <c r="K219" s="296"/>
      <c r="L219" s="296"/>
      <c r="M219" s="296"/>
      <c r="N219" s="294">
        <v>10950</v>
      </c>
      <c r="O219" s="294"/>
      <c r="P219" s="294"/>
      <c r="Q219" s="294">
        <v>0</v>
      </c>
      <c r="R219" s="294"/>
      <c r="S219" s="294"/>
      <c r="T219" s="294">
        <v>0</v>
      </c>
      <c r="U219" s="294"/>
      <c r="V219" s="294"/>
      <c r="W219" s="294"/>
      <c r="X219" s="294">
        <v>0</v>
      </c>
      <c r="Y219" s="294"/>
      <c r="Z219" s="294"/>
      <c r="AA219" s="294"/>
      <c r="AB219" s="294">
        <v>10950</v>
      </c>
      <c r="AC219" s="294"/>
      <c r="AD219" s="294"/>
      <c r="AE219" s="294"/>
      <c r="AF219" s="294"/>
      <c r="AG219" s="294"/>
      <c r="AH219" s="294">
        <v>0</v>
      </c>
      <c r="AI219" s="294"/>
      <c r="AJ219" s="294"/>
      <c r="AK219" s="294"/>
      <c r="AL219" s="294"/>
    </row>
    <row r="220" spans="2:38" ht="9.4" customHeight="1" x14ac:dyDescent="0.15">
      <c r="B220" s="296" t="s">
        <v>291</v>
      </c>
      <c r="C220" s="296"/>
      <c r="D220" s="296"/>
      <c r="E220" s="296" t="s">
        <v>602</v>
      </c>
      <c r="F220" s="296"/>
      <c r="G220" s="296"/>
      <c r="H220" s="296"/>
      <c r="J220" s="296" t="s">
        <v>603</v>
      </c>
      <c r="K220" s="296"/>
      <c r="L220" s="296"/>
      <c r="M220" s="296"/>
      <c r="N220" s="294">
        <v>222100</v>
      </c>
      <c r="O220" s="294"/>
      <c r="P220" s="294"/>
      <c r="Q220" s="294">
        <v>0</v>
      </c>
      <c r="R220" s="294"/>
      <c r="S220" s="294"/>
      <c r="T220" s="294">
        <v>0</v>
      </c>
      <c r="U220" s="294"/>
      <c r="V220" s="294"/>
      <c r="W220" s="294"/>
      <c r="X220" s="294">
        <v>0</v>
      </c>
      <c r="Y220" s="294"/>
      <c r="Z220" s="294"/>
      <c r="AA220" s="294"/>
      <c r="AB220" s="294">
        <v>222100</v>
      </c>
      <c r="AC220" s="294"/>
      <c r="AD220" s="294"/>
      <c r="AE220" s="294"/>
      <c r="AF220" s="294"/>
      <c r="AG220" s="294"/>
      <c r="AH220" s="294">
        <v>0</v>
      </c>
      <c r="AI220" s="294"/>
      <c r="AJ220" s="294"/>
      <c r="AK220" s="294"/>
      <c r="AL220" s="294"/>
    </row>
    <row r="221" spans="2:38" ht="9.4" customHeight="1" x14ac:dyDescent="0.15">
      <c r="B221" s="296" t="s">
        <v>291</v>
      </c>
      <c r="C221" s="296"/>
      <c r="D221" s="296"/>
      <c r="E221" s="296" t="s">
        <v>604</v>
      </c>
      <c r="F221" s="296"/>
      <c r="G221" s="296"/>
      <c r="H221" s="296"/>
      <c r="J221" s="296" t="s">
        <v>562</v>
      </c>
      <c r="K221" s="296"/>
      <c r="L221" s="296"/>
      <c r="M221" s="296"/>
      <c r="N221" s="294">
        <v>169500</v>
      </c>
      <c r="O221" s="294"/>
      <c r="P221" s="294"/>
      <c r="Q221" s="294">
        <v>0</v>
      </c>
      <c r="R221" s="294"/>
      <c r="S221" s="294"/>
      <c r="T221" s="294">
        <v>0</v>
      </c>
      <c r="U221" s="294"/>
      <c r="V221" s="294"/>
      <c r="W221" s="294"/>
      <c r="X221" s="294">
        <v>0</v>
      </c>
      <c r="Y221" s="294"/>
      <c r="Z221" s="294"/>
      <c r="AA221" s="294"/>
      <c r="AB221" s="294">
        <v>169500</v>
      </c>
      <c r="AC221" s="294"/>
      <c r="AD221" s="294"/>
      <c r="AE221" s="294"/>
      <c r="AF221" s="294"/>
      <c r="AG221" s="294"/>
      <c r="AH221" s="294">
        <v>0</v>
      </c>
      <c r="AI221" s="294"/>
      <c r="AJ221" s="294"/>
      <c r="AK221" s="294"/>
      <c r="AL221" s="294"/>
    </row>
    <row r="222" spans="2:38" ht="9.4" customHeight="1" x14ac:dyDescent="0.15">
      <c r="B222" s="296" t="s">
        <v>291</v>
      </c>
      <c r="C222" s="296"/>
      <c r="D222" s="296"/>
      <c r="E222" s="296" t="s">
        <v>605</v>
      </c>
      <c r="F222" s="296"/>
      <c r="G222" s="296"/>
      <c r="H222" s="296"/>
      <c r="J222" s="296" t="s">
        <v>565</v>
      </c>
      <c r="K222" s="296"/>
      <c r="L222" s="296"/>
      <c r="M222" s="296"/>
      <c r="N222" s="294">
        <v>38100</v>
      </c>
      <c r="O222" s="294"/>
      <c r="P222" s="294"/>
      <c r="Q222" s="294">
        <v>0</v>
      </c>
      <c r="R222" s="294"/>
      <c r="S222" s="294"/>
      <c r="T222" s="294">
        <v>0</v>
      </c>
      <c r="U222" s="294"/>
      <c r="V222" s="294"/>
      <c r="W222" s="294"/>
      <c r="X222" s="294">
        <v>0</v>
      </c>
      <c r="Y222" s="294"/>
      <c r="Z222" s="294"/>
      <c r="AA222" s="294"/>
      <c r="AB222" s="294">
        <v>38100</v>
      </c>
      <c r="AC222" s="294"/>
      <c r="AD222" s="294"/>
      <c r="AE222" s="294"/>
      <c r="AF222" s="294"/>
      <c r="AG222" s="294"/>
      <c r="AH222" s="294">
        <v>0</v>
      </c>
      <c r="AI222" s="294"/>
      <c r="AJ222" s="294"/>
      <c r="AK222" s="294"/>
      <c r="AL222" s="294"/>
    </row>
    <row r="223" spans="2:38" ht="9.4" customHeight="1" x14ac:dyDescent="0.15">
      <c r="B223" s="296" t="s">
        <v>291</v>
      </c>
      <c r="C223" s="296"/>
      <c r="D223" s="296"/>
      <c r="E223" s="296" t="s">
        <v>606</v>
      </c>
      <c r="F223" s="296"/>
      <c r="G223" s="296"/>
      <c r="H223" s="296"/>
      <c r="J223" s="296" t="s">
        <v>598</v>
      </c>
      <c r="K223" s="296"/>
      <c r="L223" s="296"/>
      <c r="M223" s="296"/>
      <c r="N223" s="294">
        <v>14500</v>
      </c>
      <c r="O223" s="294"/>
      <c r="P223" s="294"/>
      <c r="Q223" s="294">
        <v>0</v>
      </c>
      <c r="R223" s="294"/>
      <c r="S223" s="294"/>
      <c r="T223" s="294">
        <v>0</v>
      </c>
      <c r="U223" s="294"/>
      <c r="V223" s="294"/>
      <c r="W223" s="294"/>
      <c r="X223" s="294">
        <v>0</v>
      </c>
      <c r="Y223" s="294"/>
      <c r="Z223" s="294"/>
      <c r="AA223" s="294"/>
      <c r="AB223" s="294">
        <v>14500</v>
      </c>
      <c r="AC223" s="294"/>
      <c r="AD223" s="294"/>
      <c r="AE223" s="294"/>
      <c r="AF223" s="294"/>
      <c r="AG223" s="294"/>
      <c r="AH223" s="294">
        <v>0</v>
      </c>
      <c r="AI223" s="294"/>
      <c r="AJ223" s="294"/>
      <c r="AK223" s="294"/>
      <c r="AL223" s="294"/>
    </row>
    <row r="224" spans="2:38" ht="9.4" customHeight="1" x14ac:dyDescent="0.15">
      <c r="B224" s="296" t="s">
        <v>291</v>
      </c>
      <c r="C224" s="296"/>
      <c r="D224" s="296"/>
      <c r="E224" s="296" t="s">
        <v>607</v>
      </c>
      <c r="F224" s="296"/>
      <c r="G224" s="296"/>
      <c r="H224" s="296"/>
      <c r="J224" s="296" t="s">
        <v>608</v>
      </c>
      <c r="K224" s="296"/>
      <c r="L224" s="296"/>
      <c r="M224" s="296"/>
      <c r="N224" s="294">
        <v>150950</v>
      </c>
      <c r="O224" s="294"/>
      <c r="P224" s="294"/>
      <c r="Q224" s="294">
        <v>0</v>
      </c>
      <c r="R224" s="294"/>
      <c r="S224" s="294"/>
      <c r="T224" s="294">
        <v>0</v>
      </c>
      <c r="U224" s="294"/>
      <c r="V224" s="294"/>
      <c r="W224" s="294"/>
      <c r="X224" s="294">
        <v>0</v>
      </c>
      <c r="Y224" s="294"/>
      <c r="Z224" s="294"/>
      <c r="AA224" s="294"/>
      <c r="AB224" s="294">
        <v>150950</v>
      </c>
      <c r="AC224" s="294"/>
      <c r="AD224" s="294"/>
      <c r="AE224" s="294"/>
      <c r="AF224" s="294"/>
      <c r="AG224" s="294"/>
      <c r="AH224" s="294">
        <v>0</v>
      </c>
      <c r="AI224" s="294"/>
      <c r="AJ224" s="294"/>
      <c r="AK224" s="294"/>
      <c r="AL224" s="294"/>
    </row>
    <row r="225" spans="2:39" ht="9.4" customHeight="1" x14ac:dyDescent="0.15">
      <c r="B225" s="296" t="s">
        <v>291</v>
      </c>
      <c r="C225" s="296"/>
      <c r="D225" s="296"/>
      <c r="E225" s="296" t="s">
        <v>609</v>
      </c>
      <c r="F225" s="296"/>
      <c r="G225" s="296"/>
      <c r="H225" s="296"/>
      <c r="J225" s="296" t="s">
        <v>562</v>
      </c>
      <c r="K225" s="296"/>
      <c r="L225" s="296"/>
      <c r="M225" s="296"/>
      <c r="N225" s="294">
        <v>119750</v>
      </c>
      <c r="O225" s="294"/>
      <c r="P225" s="294"/>
      <c r="Q225" s="294">
        <v>0</v>
      </c>
      <c r="R225" s="294"/>
      <c r="S225" s="294"/>
      <c r="T225" s="294">
        <v>0</v>
      </c>
      <c r="U225" s="294"/>
      <c r="V225" s="294"/>
      <c r="W225" s="294"/>
      <c r="X225" s="294">
        <v>0</v>
      </c>
      <c r="Y225" s="294"/>
      <c r="Z225" s="294"/>
      <c r="AA225" s="294"/>
      <c r="AB225" s="294">
        <v>119750</v>
      </c>
      <c r="AC225" s="294"/>
      <c r="AD225" s="294"/>
      <c r="AE225" s="294"/>
      <c r="AF225" s="294"/>
      <c r="AG225" s="294"/>
      <c r="AH225" s="294">
        <v>0</v>
      </c>
      <c r="AI225" s="294"/>
      <c r="AJ225" s="294"/>
      <c r="AK225" s="294"/>
      <c r="AL225" s="294"/>
    </row>
    <row r="226" spans="2:39" ht="9.4" customHeight="1" x14ac:dyDescent="0.15">
      <c r="B226" s="296" t="s">
        <v>291</v>
      </c>
      <c r="C226" s="296"/>
      <c r="D226" s="296"/>
      <c r="E226" s="296" t="s">
        <v>610</v>
      </c>
      <c r="F226" s="296"/>
      <c r="G226" s="296"/>
      <c r="H226" s="296"/>
      <c r="J226" s="296" t="s">
        <v>553</v>
      </c>
      <c r="K226" s="296"/>
      <c r="L226" s="296"/>
      <c r="M226" s="296"/>
      <c r="N226" s="294">
        <v>7000</v>
      </c>
      <c r="O226" s="294"/>
      <c r="P226" s="294"/>
      <c r="Q226" s="294">
        <v>0</v>
      </c>
      <c r="R226" s="294"/>
      <c r="S226" s="294"/>
      <c r="T226" s="294">
        <v>0</v>
      </c>
      <c r="U226" s="294"/>
      <c r="V226" s="294"/>
      <c r="W226" s="294"/>
      <c r="X226" s="294">
        <v>0</v>
      </c>
      <c r="Y226" s="294"/>
      <c r="Z226" s="294"/>
      <c r="AA226" s="294"/>
      <c r="AB226" s="294">
        <v>7000</v>
      </c>
      <c r="AC226" s="294"/>
      <c r="AD226" s="294"/>
      <c r="AE226" s="294"/>
      <c r="AF226" s="294"/>
      <c r="AG226" s="294"/>
      <c r="AH226" s="294">
        <v>0</v>
      </c>
      <c r="AI226" s="294"/>
      <c r="AJ226" s="294"/>
      <c r="AK226" s="294"/>
      <c r="AL226" s="294"/>
    </row>
    <row r="227" spans="2:39" ht="9.4" customHeight="1" x14ac:dyDescent="0.15">
      <c r="B227" s="296" t="s">
        <v>291</v>
      </c>
      <c r="C227" s="296"/>
      <c r="D227" s="296"/>
      <c r="E227" s="296" t="s">
        <v>611</v>
      </c>
      <c r="F227" s="296"/>
      <c r="G227" s="296"/>
      <c r="H227" s="296"/>
      <c r="J227" s="296" t="s">
        <v>565</v>
      </c>
      <c r="K227" s="296"/>
      <c r="L227" s="296"/>
      <c r="M227" s="296"/>
      <c r="N227" s="294">
        <v>6700</v>
      </c>
      <c r="O227" s="294"/>
      <c r="P227" s="294"/>
      <c r="Q227" s="294">
        <v>0</v>
      </c>
      <c r="R227" s="294"/>
      <c r="S227" s="294"/>
      <c r="T227" s="294">
        <v>0</v>
      </c>
      <c r="U227" s="294"/>
      <c r="V227" s="294"/>
      <c r="W227" s="294"/>
      <c r="X227" s="294">
        <v>0</v>
      </c>
      <c r="Y227" s="294"/>
      <c r="Z227" s="294"/>
      <c r="AA227" s="294"/>
      <c r="AB227" s="294">
        <v>6700</v>
      </c>
      <c r="AC227" s="294"/>
      <c r="AD227" s="294"/>
      <c r="AE227" s="294"/>
      <c r="AF227" s="294"/>
      <c r="AG227" s="294"/>
      <c r="AH227" s="294">
        <v>0</v>
      </c>
      <c r="AI227" s="294"/>
      <c r="AJ227" s="294"/>
      <c r="AK227" s="294"/>
      <c r="AL227" s="294"/>
    </row>
    <row r="228" spans="2:39" ht="9.4" customHeight="1" x14ac:dyDescent="0.15">
      <c r="B228" s="296" t="s">
        <v>291</v>
      </c>
      <c r="C228" s="296"/>
      <c r="D228" s="296"/>
      <c r="E228" s="296" t="s">
        <v>612</v>
      </c>
      <c r="F228" s="296"/>
      <c r="G228" s="296"/>
      <c r="H228" s="296"/>
      <c r="J228" s="296" t="s">
        <v>598</v>
      </c>
      <c r="K228" s="296"/>
      <c r="L228" s="296"/>
      <c r="M228" s="296"/>
      <c r="N228" s="294">
        <v>17500</v>
      </c>
      <c r="O228" s="294"/>
      <c r="P228" s="294"/>
      <c r="Q228" s="294">
        <v>0</v>
      </c>
      <c r="R228" s="294"/>
      <c r="S228" s="294"/>
      <c r="T228" s="294">
        <v>0</v>
      </c>
      <c r="U228" s="294"/>
      <c r="V228" s="294"/>
      <c r="W228" s="294"/>
      <c r="X228" s="294">
        <v>0</v>
      </c>
      <c r="Y228" s="294"/>
      <c r="Z228" s="294"/>
      <c r="AA228" s="294"/>
      <c r="AB228" s="294">
        <v>17500</v>
      </c>
      <c r="AC228" s="294"/>
      <c r="AD228" s="294"/>
      <c r="AE228" s="294"/>
      <c r="AF228" s="294"/>
      <c r="AG228" s="294"/>
      <c r="AH228" s="294">
        <v>0</v>
      </c>
      <c r="AI228" s="294"/>
      <c r="AJ228" s="294"/>
      <c r="AK228" s="294"/>
      <c r="AL228" s="294"/>
    </row>
    <row r="229" spans="2:39" ht="9.4" customHeight="1" x14ac:dyDescent="0.15">
      <c r="B229" s="296" t="s">
        <v>291</v>
      </c>
      <c r="C229" s="296"/>
      <c r="D229" s="296"/>
      <c r="E229" s="296" t="s">
        <v>613</v>
      </c>
      <c r="F229" s="296"/>
      <c r="G229" s="296"/>
      <c r="H229" s="296"/>
      <c r="J229" s="296" t="s">
        <v>614</v>
      </c>
      <c r="K229" s="296"/>
      <c r="L229" s="296"/>
      <c r="M229" s="296"/>
      <c r="N229" s="294">
        <v>2362928.09</v>
      </c>
      <c r="O229" s="294"/>
      <c r="P229" s="294"/>
      <c r="Q229" s="294">
        <v>0</v>
      </c>
      <c r="R229" s="294"/>
      <c r="S229" s="294"/>
      <c r="T229" s="294">
        <v>0</v>
      </c>
      <c r="U229" s="294"/>
      <c r="V229" s="294"/>
      <c r="W229" s="294"/>
      <c r="X229" s="294">
        <v>0</v>
      </c>
      <c r="Y229" s="294"/>
      <c r="Z229" s="294"/>
      <c r="AA229" s="294"/>
      <c r="AB229" s="294">
        <v>2362928.09</v>
      </c>
      <c r="AC229" s="294"/>
      <c r="AD229" s="294"/>
      <c r="AE229" s="294"/>
      <c r="AF229" s="294"/>
      <c r="AG229" s="294"/>
      <c r="AH229" s="294">
        <v>0</v>
      </c>
      <c r="AI229" s="294"/>
      <c r="AJ229" s="294"/>
      <c r="AK229" s="294"/>
      <c r="AL229" s="294"/>
    </row>
    <row r="230" spans="2:39" ht="9.4" customHeight="1" x14ac:dyDescent="0.15">
      <c r="B230" s="296" t="s">
        <v>291</v>
      </c>
      <c r="C230" s="296"/>
      <c r="D230" s="296"/>
      <c r="E230" s="296" t="s">
        <v>615</v>
      </c>
      <c r="F230" s="296"/>
      <c r="G230" s="296"/>
      <c r="H230" s="296"/>
      <c r="J230" s="296" t="s">
        <v>616</v>
      </c>
      <c r="K230" s="296"/>
      <c r="L230" s="296"/>
      <c r="M230" s="296"/>
      <c r="N230" s="294">
        <v>0.03</v>
      </c>
      <c r="O230" s="294"/>
      <c r="P230" s="294"/>
      <c r="Q230" s="294">
        <v>0</v>
      </c>
      <c r="R230" s="294"/>
      <c r="S230" s="294"/>
      <c r="T230" s="294">
        <v>0</v>
      </c>
      <c r="U230" s="294"/>
      <c r="V230" s="294"/>
      <c r="W230" s="294"/>
      <c r="X230" s="294">
        <v>0</v>
      </c>
      <c r="Y230" s="294"/>
      <c r="Z230" s="294"/>
      <c r="AA230" s="294"/>
      <c r="AB230" s="294">
        <v>0.03</v>
      </c>
      <c r="AC230" s="294"/>
      <c r="AD230" s="294"/>
      <c r="AE230" s="294"/>
      <c r="AF230" s="294"/>
      <c r="AG230" s="294"/>
      <c r="AH230" s="294">
        <v>0</v>
      </c>
      <c r="AI230" s="294"/>
      <c r="AJ230" s="294"/>
      <c r="AK230" s="294"/>
      <c r="AL230" s="294"/>
    </row>
    <row r="231" spans="2:39" ht="9.4" customHeight="1" x14ac:dyDescent="0.15">
      <c r="B231" s="296" t="s">
        <v>291</v>
      </c>
      <c r="C231" s="296"/>
      <c r="D231" s="296"/>
      <c r="E231" s="296" t="s">
        <v>617</v>
      </c>
      <c r="F231" s="296"/>
      <c r="G231" s="296"/>
      <c r="H231" s="296"/>
      <c r="J231" s="296" t="s">
        <v>618</v>
      </c>
      <c r="K231" s="296"/>
      <c r="L231" s="296"/>
      <c r="M231" s="296"/>
      <c r="N231" s="294">
        <v>0.03</v>
      </c>
      <c r="O231" s="294"/>
      <c r="P231" s="294"/>
      <c r="Q231" s="294">
        <v>0</v>
      </c>
      <c r="R231" s="294"/>
      <c r="S231" s="294"/>
      <c r="T231" s="294">
        <v>0</v>
      </c>
      <c r="U231" s="294"/>
      <c r="V231" s="294"/>
      <c r="W231" s="294"/>
      <c r="X231" s="294">
        <v>0</v>
      </c>
      <c r="Y231" s="294"/>
      <c r="Z231" s="294"/>
      <c r="AA231" s="294"/>
      <c r="AB231" s="294">
        <v>0.03</v>
      </c>
      <c r="AC231" s="294"/>
      <c r="AD231" s="294"/>
      <c r="AE231" s="294"/>
      <c r="AF231" s="294"/>
      <c r="AG231" s="294"/>
      <c r="AH231" s="294">
        <v>0</v>
      </c>
      <c r="AI231" s="294"/>
      <c r="AJ231" s="294"/>
      <c r="AK231" s="294"/>
      <c r="AL231" s="294"/>
    </row>
    <row r="232" spans="2:39" ht="9.4" customHeight="1" x14ac:dyDescent="0.15">
      <c r="B232" s="296" t="s">
        <v>291</v>
      </c>
      <c r="C232" s="296"/>
      <c r="D232" s="296"/>
      <c r="E232" s="296" t="s">
        <v>619</v>
      </c>
      <c r="F232" s="296"/>
      <c r="G232" s="296"/>
      <c r="H232" s="296"/>
      <c r="J232" s="296" t="s">
        <v>620</v>
      </c>
      <c r="K232" s="296"/>
      <c r="L232" s="296"/>
      <c r="M232" s="296"/>
      <c r="N232" s="294">
        <v>50000</v>
      </c>
      <c r="O232" s="294"/>
      <c r="P232" s="294"/>
      <c r="Q232" s="294">
        <v>0</v>
      </c>
      <c r="R232" s="294"/>
      <c r="S232" s="294"/>
      <c r="T232" s="294">
        <v>0</v>
      </c>
      <c r="U232" s="294"/>
      <c r="V232" s="294"/>
      <c r="W232" s="294"/>
      <c r="X232" s="294">
        <v>0</v>
      </c>
      <c r="Y232" s="294"/>
      <c r="Z232" s="294"/>
      <c r="AA232" s="294"/>
      <c r="AB232" s="294">
        <v>50000</v>
      </c>
      <c r="AC232" s="294"/>
      <c r="AD232" s="294"/>
      <c r="AE232" s="294"/>
      <c r="AF232" s="294"/>
      <c r="AG232" s="294"/>
      <c r="AH232" s="294">
        <v>0</v>
      </c>
      <c r="AI232" s="294"/>
      <c r="AJ232" s="294"/>
      <c r="AK232" s="294"/>
      <c r="AL232" s="294"/>
    </row>
    <row r="233" spans="2:39" ht="9.4" customHeight="1" x14ac:dyDescent="0.15">
      <c r="B233" s="296" t="s">
        <v>291</v>
      </c>
      <c r="C233" s="296"/>
      <c r="D233" s="296"/>
      <c r="E233" s="296" t="s">
        <v>621</v>
      </c>
      <c r="F233" s="296"/>
      <c r="G233" s="296"/>
      <c r="H233" s="296"/>
      <c r="J233" s="296" t="s">
        <v>622</v>
      </c>
      <c r="K233" s="296"/>
      <c r="L233" s="296"/>
      <c r="M233" s="296"/>
      <c r="N233" s="294">
        <v>50000</v>
      </c>
      <c r="O233" s="294"/>
      <c r="P233" s="294"/>
      <c r="Q233" s="294">
        <v>0</v>
      </c>
      <c r="R233" s="294"/>
      <c r="S233" s="294"/>
      <c r="T233" s="294">
        <v>0</v>
      </c>
      <c r="U233" s="294"/>
      <c r="V233" s="294"/>
      <c r="W233" s="294"/>
      <c r="X233" s="294">
        <v>0</v>
      </c>
      <c r="Y233" s="294"/>
      <c r="Z233" s="294"/>
      <c r="AA233" s="294"/>
      <c r="AB233" s="294">
        <v>50000</v>
      </c>
      <c r="AC233" s="294"/>
      <c r="AD233" s="294"/>
      <c r="AE233" s="294"/>
      <c r="AF233" s="294"/>
      <c r="AG233" s="294"/>
      <c r="AH233" s="294">
        <v>0</v>
      </c>
      <c r="AI233" s="294"/>
      <c r="AJ233" s="294"/>
      <c r="AK233" s="294"/>
      <c r="AL233" s="294"/>
    </row>
    <row r="234" spans="2:39" ht="9.4" customHeight="1" x14ac:dyDescent="0.15">
      <c r="B234" s="296" t="s">
        <v>291</v>
      </c>
      <c r="C234" s="296"/>
      <c r="D234" s="296"/>
      <c r="E234" s="296" t="s">
        <v>623</v>
      </c>
      <c r="F234" s="296"/>
      <c r="G234" s="296"/>
      <c r="H234" s="296"/>
      <c r="J234" s="296" t="s">
        <v>624</v>
      </c>
      <c r="K234" s="296"/>
      <c r="L234" s="296"/>
      <c r="M234" s="296"/>
      <c r="N234" s="294">
        <v>4999.95</v>
      </c>
      <c r="O234" s="294"/>
      <c r="P234" s="294"/>
      <c r="Q234" s="294">
        <v>0</v>
      </c>
      <c r="R234" s="294"/>
      <c r="S234" s="294"/>
      <c r="T234" s="294">
        <v>0</v>
      </c>
      <c r="U234" s="294"/>
      <c r="V234" s="294"/>
      <c r="W234" s="294"/>
      <c r="X234" s="294">
        <v>0</v>
      </c>
      <c r="Y234" s="294"/>
      <c r="Z234" s="294"/>
      <c r="AA234" s="294"/>
      <c r="AB234" s="294">
        <v>4999.95</v>
      </c>
      <c r="AC234" s="294"/>
      <c r="AD234" s="294"/>
      <c r="AE234" s="294"/>
      <c r="AF234" s="294"/>
      <c r="AG234" s="294"/>
      <c r="AH234" s="294">
        <v>0</v>
      </c>
      <c r="AI234" s="294"/>
      <c r="AJ234" s="294"/>
      <c r="AK234" s="294"/>
      <c r="AL234" s="294"/>
    </row>
    <row r="235" spans="2:39" ht="9.4" customHeight="1" x14ac:dyDescent="0.15">
      <c r="B235" s="296" t="s">
        <v>291</v>
      </c>
      <c r="C235" s="296"/>
      <c r="D235" s="296"/>
      <c r="E235" s="296" t="s">
        <v>625</v>
      </c>
      <c r="F235" s="296"/>
      <c r="G235" s="296"/>
      <c r="H235" s="296"/>
      <c r="J235" s="296" t="s">
        <v>626</v>
      </c>
      <c r="K235" s="296"/>
      <c r="L235" s="296"/>
      <c r="M235" s="296"/>
      <c r="N235" s="294">
        <v>5000</v>
      </c>
      <c r="O235" s="294"/>
      <c r="P235" s="294"/>
      <c r="Q235" s="294">
        <v>0</v>
      </c>
      <c r="R235" s="294"/>
      <c r="S235" s="294"/>
      <c r="T235" s="294">
        <v>0</v>
      </c>
      <c r="U235" s="294"/>
      <c r="V235" s="294"/>
      <c r="W235" s="294"/>
      <c r="X235" s="294">
        <v>0</v>
      </c>
      <c r="Y235" s="294"/>
      <c r="Z235" s="294"/>
      <c r="AA235" s="294"/>
      <c r="AB235" s="294">
        <v>5000</v>
      </c>
      <c r="AC235" s="294"/>
      <c r="AD235" s="294"/>
      <c r="AE235" s="294"/>
      <c r="AF235" s="294"/>
      <c r="AG235" s="294"/>
      <c r="AH235" s="294">
        <v>0</v>
      </c>
      <c r="AI235" s="294"/>
      <c r="AJ235" s="294"/>
      <c r="AK235" s="294"/>
      <c r="AL235" s="294"/>
    </row>
    <row r="236" spans="2:39" ht="9.4" customHeight="1" x14ac:dyDescent="0.15">
      <c r="B236" s="296" t="s">
        <v>291</v>
      </c>
      <c r="C236" s="296"/>
      <c r="D236" s="296"/>
      <c r="E236" s="296" t="s">
        <v>627</v>
      </c>
      <c r="F236" s="296"/>
      <c r="G236" s="296"/>
      <c r="H236" s="296"/>
      <c r="J236" s="296" t="s">
        <v>547</v>
      </c>
      <c r="K236" s="296"/>
      <c r="L236" s="296"/>
      <c r="M236" s="296"/>
      <c r="N236" s="294">
        <v>-0.05</v>
      </c>
      <c r="O236" s="294"/>
      <c r="P236" s="294"/>
      <c r="Q236" s="294">
        <v>0</v>
      </c>
      <c r="R236" s="294"/>
      <c r="S236" s="294"/>
      <c r="T236" s="294">
        <v>0</v>
      </c>
      <c r="U236" s="294"/>
      <c r="V236" s="294"/>
      <c r="W236" s="294"/>
      <c r="X236" s="294">
        <v>0</v>
      </c>
      <c r="Y236" s="294"/>
      <c r="Z236" s="294"/>
      <c r="AA236" s="294"/>
      <c r="AB236" s="294">
        <v>-0.05</v>
      </c>
      <c r="AC236" s="294"/>
      <c r="AD236" s="294"/>
      <c r="AE236" s="294"/>
      <c r="AF236" s="294"/>
      <c r="AG236" s="294"/>
      <c r="AH236" s="294">
        <v>0</v>
      </c>
      <c r="AI236" s="294"/>
      <c r="AJ236" s="294"/>
      <c r="AK236" s="294"/>
      <c r="AL236" s="294"/>
    </row>
    <row r="237" spans="2:39" ht="9.4" customHeight="1" x14ac:dyDescent="0.15">
      <c r="B237" s="296" t="s">
        <v>291</v>
      </c>
      <c r="C237" s="296"/>
      <c r="D237" s="296"/>
      <c r="E237" s="296" t="s">
        <v>628</v>
      </c>
      <c r="F237" s="296"/>
      <c r="G237" s="296"/>
      <c r="H237" s="296"/>
      <c r="J237" s="296" t="s">
        <v>629</v>
      </c>
      <c r="K237" s="296"/>
      <c r="L237" s="296"/>
      <c r="M237" s="296"/>
      <c r="N237" s="294">
        <v>1226.1500000000001</v>
      </c>
      <c r="O237" s="294"/>
      <c r="P237" s="294"/>
      <c r="Q237" s="294">
        <v>0</v>
      </c>
      <c r="R237" s="294"/>
      <c r="S237" s="294"/>
      <c r="T237" s="294">
        <v>0</v>
      </c>
      <c r="U237" s="294"/>
      <c r="V237" s="294"/>
      <c r="W237" s="294"/>
      <c r="X237" s="294">
        <v>0</v>
      </c>
      <c r="Y237" s="294"/>
      <c r="Z237" s="294"/>
      <c r="AA237" s="294"/>
      <c r="AB237" s="294">
        <v>1226.1500000000001</v>
      </c>
      <c r="AC237" s="294"/>
      <c r="AD237" s="294"/>
      <c r="AE237" s="294"/>
      <c r="AF237" s="294"/>
      <c r="AG237" s="294"/>
      <c r="AH237" s="294">
        <v>0</v>
      </c>
      <c r="AI237" s="294"/>
      <c r="AJ237" s="294"/>
      <c r="AK237" s="294"/>
      <c r="AL237" s="294"/>
    </row>
    <row r="238" spans="2:39" ht="3.95" customHeight="1" x14ac:dyDescent="0.15"/>
    <row r="239" spans="2:39" ht="14.1" customHeight="1" x14ac:dyDescent="0.15">
      <c r="AH239" s="293" t="s">
        <v>630</v>
      </c>
      <c r="AI239" s="293"/>
      <c r="AJ239" s="293"/>
      <c r="AK239" s="293"/>
      <c r="AL239" s="293"/>
      <c r="AM239" s="293"/>
    </row>
    <row r="240" spans="2:39" ht="7.15" customHeight="1" x14ac:dyDescent="0.15">
      <c r="D240" s="305" t="s">
        <v>239</v>
      </c>
      <c r="E240" s="305"/>
      <c r="F240" s="305"/>
      <c r="G240" s="305"/>
      <c r="H240" s="305"/>
      <c r="I240" s="305"/>
      <c r="J240" s="305"/>
      <c r="K240" s="305"/>
      <c r="L240" s="305"/>
      <c r="M240" s="305"/>
      <c r="N240" s="305"/>
      <c r="O240" s="305"/>
      <c r="P240" s="305"/>
      <c r="Q240" s="305"/>
      <c r="R240" s="305"/>
      <c r="S240" s="305"/>
      <c r="T240" s="305"/>
      <c r="U240" s="305"/>
      <c r="V240" s="305"/>
      <c r="W240" s="305"/>
      <c r="X240" s="305"/>
      <c r="Y240" s="305"/>
      <c r="Z240" s="305"/>
      <c r="AA240" s="305"/>
      <c r="AB240" s="305"/>
      <c r="AC240" s="305"/>
      <c r="AD240" s="305"/>
      <c r="AE240" s="305"/>
      <c r="AF240" s="305"/>
      <c r="AG240" s="305"/>
      <c r="AH240" s="305"/>
      <c r="AI240" s="305"/>
    </row>
    <row r="241" spans="1:39" ht="9.6" customHeight="1" x14ac:dyDescent="0.15">
      <c r="A241" s="306"/>
      <c r="B241" s="306"/>
      <c r="C241" s="306"/>
      <c r="D241" s="306"/>
      <c r="E241" s="306"/>
      <c r="F241" s="306"/>
      <c r="G241" s="306"/>
      <c r="H241" s="306"/>
      <c r="I241" s="306"/>
      <c r="J241" s="306"/>
      <c r="K241" s="305"/>
      <c r="L241" s="305"/>
      <c r="M241" s="305"/>
      <c r="N241" s="305"/>
      <c r="O241" s="305"/>
      <c r="P241" s="305"/>
      <c r="Q241" s="305"/>
      <c r="R241" s="305"/>
      <c r="S241" s="305"/>
      <c r="T241" s="305"/>
      <c r="U241" s="305"/>
      <c r="V241" s="305"/>
      <c r="W241" s="305"/>
      <c r="X241" s="305"/>
      <c r="Y241" s="305"/>
      <c r="Z241" s="305"/>
      <c r="AA241" s="305"/>
      <c r="AB241" s="305"/>
      <c r="AC241" s="305"/>
      <c r="AD241" s="305"/>
      <c r="AE241" s="305"/>
      <c r="AF241" s="305"/>
      <c r="AG241" s="305"/>
      <c r="AH241" s="305"/>
      <c r="AI241" s="305"/>
    </row>
    <row r="242" spans="1:39" ht="13.35" customHeight="1" x14ac:dyDescent="0.15">
      <c r="A242" s="306"/>
      <c r="B242" s="306"/>
      <c r="C242" s="306"/>
      <c r="D242" s="306"/>
      <c r="E242" s="306"/>
      <c r="F242" s="306"/>
      <c r="G242" s="306"/>
      <c r="H242" s="306"/>
      <c r="I242" s="306"/>
      <c r="J242" s="306"/>
      <c r="K242" s="307" t="s">
        <v>240</v>
      </c>
      <c r="L242" s="307"/>
      <c r="M242" s="307"/>
      <c r="N242" s="307"/>
      <c r="O242" s="307"/>
      <c r="P242" s="307"/>
      <c r="Q242" s="307"/>
      <c r="R242" s="307"/>
      <c r="S242" s="307"/>
      <c r="T242" s="307"/>
      <c r="U242" s="307"/>
      <c r="V242" s="307"/>
      <c r="W242" s="307"/>
      <c r="X242" s="307"/>
      <c r="Y242" s="307"/>
      <c r="Z242" s="307"/>
      <c r="AA242" s="307"/>
      <c r="AB242" s="307"/>
      <c r="AC242" s="307"/>
      <c r="AD242" s="307"/>
      <c r="AE242" s="307"/>
      <c r="AF242" s="307"/>
      <c r="AG242" s="307"/>
    </row>
    <row r="243" spans="1:39" ht="5.25" customHeight="1" x14ac:dyDescent="0.15">
      <c r="A243" s="306"/>
      <c r="B243" s="306"/>
      <c r="C243" s="306"/>
      <c r="D243" s="306"/>
      <c r="E243" s="306"/>
      <c r="F243" s="306"/>
      <c r="G243" s="306"/>
      <c r="H243" s="306"/>
      <c r="I243" s="306"/>
      <c r="J243" s="306"/>
    </row>
    <row r="244" spans="1:39" ht="7.35" customHeight="1" x14ac:dyDescent="0.15">
      <c r="A244" s="306"/>
      <c r="B244" s="306"/>
      <c r="C244" s="301" t="s">
        <v>278</v>
      </c>
      <c r="D244" s="301"/>
      <c r="E244" s="301"/>
      <c r="F244" s="301"/>
      <c r="G244" s="301"/>
      <c r="H244" s="301"/>
      <c r="I244" s="301"/>
      <c r="J244" s="301"/>
      <c r="K244" s="301"/>
      <c r="Z244" s="303" t="s">
        <v>241</v>
      </c>
      <c r="AA244" s="303"/>
      <c r="AB244" s="303"/>
      <c r="AC244" s="303"/>
      <c r="AD244" s="303"/>
      <c r="AE244" s="303"/>
      <c r="AF244" s="303"/>
      <c r="AG244" s="303"/>
      <c r="AH244" s="303"/>
      <c r="AI244" s="308" t="s">
        <v>279</v>
      </c>
      <c r="AJ244" s="308"/>
      <c r="AK244" s="308"/>
      <c r="AL244" s="308"/>
      <c r="AM244" s="308"/>
    </row>
    <row r="245" spans="1:39" ht="6.75" customHeight="1" x14ac:dyDescent="0.15">
      <c r="A245" s="306"/>
      <c r="B245" s="306"/>
      <c r="C245" s="301"/>
      <c r="D245" s="301"/>
      <c r="E245" s="301"/>
      <c r="F245" s="301"/>
      <c r="G245" s="301"/>
      <c r="H245" s="301"/>
      <c r="I245" s="301"/>
      <c r="J245" s="301"/>
      <c r="K245" s="301"/>
      <c r="L245" s="309" t="s">
        <v>280</v>
      </c>
      <c r="M245" s="309"/>
      <c r="N245" s="309"/>
      <c r="O245" s="309"/>
      <c r="P245" s="309"/>
      <c r="Q245" s="309"/>
      <c r="R245" s="309"/>
      <c r="S245" s="309"/>
      <c r="T245" s="309"/>
      <c r="U245" s="309"/>
      <c r="V245" s="309"/>
      <c r="W245" s="309"/>
      <c r="X245" s="309"/>
      <c r="Y245" s="309"/>
      <c r="Z245" s="303"/>
      <c r="AA245" s="303"/>
      <c r="AB245" s="303"/>
      <c r="AC245" s="303"/>
      <c r="AD245" s="303"/>
      <c r="AE245" s="303"/>
      <c r="AF245" s="303"/>
      <c r="AG245" s="303"/>
      <c r="AH245" s="303"/>
      <c r="AI245" s="308"/>
      <c r="AJ245" s="308"/>
      <c r="AK245" s="308"/>
      <c r="AL245" s="308"/>
      <c r="AM245" s="308"/>
    </row>
    <row r="246" spans="1:39" ht="7.35" customHeight="1" x14ac:dyDescent="0.15">
      <c r="C246" s="301" t="s">
        <v>281</v>
      </c>
      <c r="D246" s="301"/>
      <c r="E246" s="301"/>
      <c r="F246" s="301"/>
      <c r="G246" s="302"/>
      <c r="H246" s="302"/>
      <c r="I246" s="302"/>
      <c r="J246" s="302"/>
      <c r="K246" s="302"/>
      <c r="L246" s="302"/>
      <c r="M246" s="302"/>
      <c r="N246" s="302"/>
      <c r="O246" s="302"/>
      <c r="P246" s="302"/>
      <c r="Q246" s="302"/>
      <c r="R246" s="302"/>
      <c r="S246" s="302"/>
      <c r="T246" s="302"/>
      <c r="U246" s="302"/>
      <c r="V246" s="302"/>
      <c r="W246" s="302"/>
      <c r="X246" s="302"/>
      <c r="Y246" s="302"/>
      <c r="Z246" s="302"/>
      <c r="AA246" s="302"/>
      <c r="AB246" s="302"/>
      <c r="AC246" s="302"/>
      <c r="AD246" s="302"/>
      <c r="AE246" s="302"/>
      <c r="AF246" s="302"/>
      <c r="AG246" s="303"/>
      <c r="AH246" s="303"/>
      <c r="AI246" s="303" t="s">
        <v>282</v>
      </c>
      <c r="AJ246" s="303"/>
    </row>
    <row r="247" spans="1:39" ht="6.75" customHeight="1" x14ac:dyDescent="0.15">
      <c r="C247" s="301"/>
      <c r="D247" s="301"/>
      <c r="E247" s="301"/>
      <c r="F247" s="301"/>
      <c r="G247" s="302"/>
      <c r="H247" s="302"/>
      <c r="I247" s="302"/>
      <c r="J247" s="302"/>
      <c r="K247" s="302"/>
      <c r="L247" s="302"/>
      <c r="M247" s="302"/>
      <c r="N247" s="302"/>
      <c r="O247" s="302"/>
      <c r="P247" s="302"/>
      <c r="Q247" s="302"/>
      <c r="R247" s="302"/>
      <c r="S247" s="302"/>
      <c r="T247" s="302"/>
      <c r="U247" s="302"/>
      <c r="V247" s="302"/>
      <c r="W247" s="302"/>
      <c r="X247" s="302"/>
      <c r="Y247" s="302"/>
      <c r="Z247" s="302"/>
      <c r="AA247" s="302"/>
      <c r="AB247" s="302"/>
      <c r="AC247" s="302"/>
      <c r="AD247" s="302"/>
      <c r="AE247" s="302"/>
      <c r="AF247" s="302"/>
      <c r="AG247" s="303"/>
      <c r="AH247" s="303"/>
      <c r="AI247" s="303"/>
      <c r="AJ247" s="303"/>
    </row>
    <row r="248" spans="1:39" ht="11.25" customHeight="1" x14ac:dyDescent="0.15">
      <c r="P248" s="304" t="s">
        <v>283</v>
      </c>
      <c r="Q248" s="304"/>
      <c r="R248" s="304"/>
      <c r="W248" s="304" t="s">
        <v>284</v>
      </c>
      <c r="X248" s="304"/>
      <c r="Y248" s="304"/>
      <c r="Z248" s="304"/>
      <c r="AE248" s="304" t="s">
        <v>285</v>
      </c>
      <c r="AF248" s="304"/>
      <c r="AG248" s="304"/>
      <c r="AH248" s="304"/>
      <c r="AI248" s="304"/>
      <c r="AJ248" s="304"/>
      <c r="AK248" s="304"/>
    </row>
    <row r="249" spans="1:39" ht="8.4499999999999993" customHeight="1" x14ac:dyDescent="0.15">
      <c r="B249" s="300" t="s">
        <v>286</v>
      </c>
      <c r="C249" s="300"/>
      <c r="D249" s="300"/>
      <c r="E249" s="300" t="s">
        <v>287</v>
      </c>
      <c r="F249" s="300"/>
      <c r="G249" s="300"/>
      <c r="J249" s="300" t="s">
        <v>288</v>
      </c>
      <c r="K249" s="300"/>
      <c r="L249" s="300"/>
      <c r="M249" s="300"/>
      <c r="N249" s="300"/>
      <c r="O249" s="300"/>
      <c r="P249" s="76" t="s">
        <v>289</v>
      </c>
      <c r="R249" s="299" t="s">
        <v>290</v>
      </c>
      <c r="S249" s="299"/>
      <c r="V249" s="299" t="s">
        <v>289</v>
      </c>
      <c r="W249" s="299"/>
      <c r="Y249" s="299" t="s">
        <v>290</v>
      </c>
      <c r="Z249" s="299"/>
      <c r="AA249" s="299"/>
      <c r="AD249" s="299" t="s">
        <v>289</v>
      </c>
      <c r="AE249" s="299"/>
      <c r="AF249" s="299"/>
      <c r="AG249" s="299"/>
      <c r="AI249" s="299" t="s">
        <v>290</v>
      </c>
      <c r="AJ249" s="299"/>
      <c r="AK249" s="299"/>
      <c r="AL249" s="299"/>
    </row>
    <row r="250" spans="1:39" ht="9.9499999999999993" customHeight="1" x14ac:dyDescent="0.15">
      <c r="B250" s="296" t="s">
        <v>291</v>
      </c>
      <c r="C250" s="296"/>
      <c r="D250" s="296"/>
      <c r="E250" s="296" t="s">
        <v>631</v>
      </c>
      <c r="F250" s="296"/>
      <c r="G250" s="296"/>
      <c r="H250" s="296"/>
      <c r="J250" s="296" t="s">
        <v>632</v>
      </c>
      <c r="K250" s="296"/>
      <c r="L250" s="296"/>
      <c r="M250" s="296"/>
      <c r="N250" s="294">
        <v>426.01</v>
      </c>
      <c r="O250" s="294"/>
      <c r="P250" s="294"/>
      <c r="Q250" s="294">
        <v>0</v>
      </c>
      <c r="R250" s="294"/>
      <c r="S250" s="294"/>
      <c r="T250" s="294">
        <v>0</v>
      </c>
      <c r="U250" s="294"/>
      <c r="V250" s="294"/>
      <c r="W250" s="294"/>
      <c r="X250" s="294">
        <v>0</v>
      </c>
      <c r="Y250" s="294"/>
      <c r="Z250" s="294"/>
      <c r="AA250" s="294"/>
      <c r="AB250" s="294">
        <v>426.01</v>
      </c>
      <c r="AC250" s="294"/>
      <c r="AD250" s="294"/>
      <c r="AE250" s="294"/>
      <c r="AF250" s="294"/>
      <c r="AG250" s="294"/>
      <c r="AH250" s="294">
        <v>0</v>
      </c>
      <c r="AI250" s="294"/>
      <c r="AJ250" s="294"/>
      <c r="AK250" s="294"/>
      <c r="AL250" s="294"/>
    </row>
    <row r="251" spans="1:39" ht="9.4" customHeight="1" x14ac:dyDescent="0.15">
      <c r="B251" s="296" t="s">
        <v>291</v>
      </c>
      <c r="C251" s="296"/>
      <c r="D251" s="296"/>
      <c r="E251" s="296" t="s">
        <v>633</v>
      </c>
      <c r="F251" s="296"/>
      <c r="G251" s="296"/>
      <c r="H251" s="296"/>
      <c r="J251" s="296" t="s">
        <v>634</v>
      </c>
      <c r="K251" s="296"/>
      <c r="L251" s="296"/>
      <c r="M251" s="296"/>
      <c r="N251" s="294">
        <v>800</v>
      </c>
      <c r="O251" s="294"/>
      <c r="P251" s="294"/>
      <c r="Q251" s="294">
        <v>0</v>
      </c>
      <c r="R251" s="294"/>
      <c r="S251" s="294"/>
      <c r="T251" s="294">
        <v>0</v>
      </c>
      <c r="U251" s="294"/>
      <c r="V251" s="294"/>
      <c r="W251" s="294"/>
      <c r="X251" s="294">
        <v>0</v>
      </c>
      <c r="Y251" s="294"/>
      <c r="Z251" s="294"/>
      <c r="AA251" s="294"/>
      <c r="AB251" s="294">
        <v>800</v>
      </c>
      <c r="AC251" s="294"/>
      <c r="AD251" s="294"/>
      <c r="AE251" s="294"/>
      <c r="AF251" s="294"/>
      <c r="AG251" s="294"/>
      <c r="AH251" s="294">
        <v>0</v>
      </c>
      <c r="AI251" s="294"/>
      <c r="AJ251" s="294"/>
      <c r="AK251" s="294"/>
      <c r="AL251" s="294"/>
    </row>
    <row r="252" spans="1:39" ht="9.4" customHeight="1" x14ac:dyDescent="0.15">
      <c r="B252" s="296" t="s">
        <v>291</v>
      </c>
      <c r="C252" s="296"/>
      <c r="D252" s="296"/>
      <c r="E252" s="296" t="s">
        <v>635</v>
      </c>
      <c r="F252" s="296"/>
      <c r="G252" s="296"/>
      <c r="H252" s="296"/>
      <c r="J252" s="296" t="s">
        <v>618</v>
      </c>
      <c r="K252" s="296"/>
      <c r="L252" s="296"/>
      <c r="M252" s="296"/>
      <c r="N252" s="294">
        <v>0.14000000000000001</v>
      </c>
      <c r="O252" s="294"/>
      <c r="P252" s="294"/>
      <c r="Q252" s="294">
        <v>0</v>
      </c>
      <c r="R252" s="294"/>
      <c r="S252" s="294"/>
      <c r="T252" s="294">
        <v>0</v>
      </c>
      <c r="U252" s="294"/>
      <c r="V252" s="294"/>
      <c r="W252" s="294"/>
      <c r="X252" s="294">
        <v>0</v>
      </c>
      <c r="Y252" s="294"/>
      <c r="Z252" s="294"/>
      <c r="AA252" s="294"/>
      <c r="AB252" s="294">
        <v>0.14000000000000001</v>
      </c>
      <c r="AC252" s="294"/>
      <c r="AD252" s="294"/>
      <c r="AE252" s="294"/>
      <c r="AF252" s="294"/>
      <c r="AG252" s="294"/>
      <c r="AH252" s="294">
        <v>0</v>
      </c>
      <c r="AI252" s="294"/>
      <c r="AJ252" s="294"/>
      <c r="AK252" s="294"/>
      <c r="AL252" s="294"/>
    </row>
    <row r="253" spans="1:39" ht="9.4" customHeight="1" x14ac:dyDescent="0.15">
      <c r="B253" s="296" t="s">
        <v>291</v>
      </c>
      <c r="C253" s="296"/>
      <c r="D253" s="296"/>
      <c r="E253" s="296" t="s">
        <v>636</v>
      </c>
      <c r="F253" s="296"/>
      <c r="G253" s="296"/>
      <c r="H253" s="296"/>
      <c r="J253" s="296" t="s">
        <v>637</v>
      </c>
      <c r="K253" s="296"/>
      <c r="L253" s="296"/>
      <c r="M253" s="296"/>
      <c r="N253" s="294">
        <v>286.67</v>
      </c>
      <c r="O253" s="294"/>
      <c r="P253" s="294"/>
      <c r="Q253" s="294">
        <v>0</v>
      </c>
      <c r="R253" s="294"/>
      <c r="S253" s="294"/>
      <c r="T253" s="294">
        <v>0</v>
      </c>
      <c r="U253" s="294"/>
      <c r="V253" s="294"/>
      <c r="W253" s="294"/>
      <c r="X253" s="294">
        <v>0</v>
      </c>
      <c r="Y253" s="294"/>
      <c r="Z253" s="294"/>
      <c r="AA253" s="294"/>
      <c r="AB253" s="294">
        <v>286.67</v>
      </c>
      <c r="AC253" s="294"/>
      <c r="AD253" s="294"/>
      <c r="AE253" s="294"/>
      <c r="AF253" s="294"/>
      <c r="AG253" s="294"/>
      <c r="AH253" s="294">
        <v>0</v>
      </c>
      <c r="AI253" s="294"/>
      <c r="AJ253" s="294"/>
      <c r="AK253" s="294"/>
      <c r="AL253" s="294"/>
    </row>
    <row r="254" spans="1:39" ht="9.4" customHeight="1" x14ac:dyDescent="0.15">
      <c r="B254" s="296" t="s">
        <v>291</v>
      </c>
      <c r="C254" s="296"/>
      <c r="D254" s="296"/>
      <c r="E254" s="296" t="s">
        <v>638</v>
      </c>
      <c r="F254" s="296"/>
      <c r="G254" s="296"/>
      <c r="H254" s="296"/>
      <c r="J254" s="296" t="s">
        <v>639</v>
      </c>
      <c r="K254" s="296"/>
      <c r="L254" s="296"/>
      <c r="M254" s="296"/>
      <c r="N254" s="294">
        <v>286.67</v>
      </c>
      <c r="O254" s="294"/>
      <c r="P254" s="294"/>
      <c r="Q254" s="294">
        <v>0</v>
      </c>
      <c r="R254" s="294"/>
      <c r="S254" s="294"/>
      <c r="T254" s="294">
        <v>0</v>
      </c>
      <c r="U254" s="294"/>
      <c r="V254" s="294"/>
      <c r="W254" s="294"/>
      <c r="X254" s="294">
        <v>0</v>
      </c>
      <c r="Y254" s="294"/>
      <c r="Z254" s="294"/>
      <c r="AA254" s="294"/>
      <c r="AB254" s="294">
        <v>286.67</v>
      </c>
      <c r="AC254" s="294"/>
      <c r="AD254" s="294"/>
      <c r="AE254" s="294"/>
      <c r="AF254" s="294"/>
      <c r="AG254" s="294"/>
      <c r="AH254" s="294">
        <v>0</v>
      </c>
      <c r="AI254" s="294"/>
      <c r="AJ254" s="294"/>
      <c r="AK254" s="294"/>
      <c r="AL254" s="294"/>
    </row>
    <row r="255" spans="1:39" ht="9.4" customHeight="1" x14ac:dyDescent="0.15">
      <c r="B255" s="296" t="s">
        <v>291</v>
      </c>
      <c r="C255" s="296"/>
      <c r="D255" s="296"/>
      <c r="E255" s="296" t="s">
        <v>640</v>
      </c>
      <c r="F255" s="296"/>
      <c r="G255" s="296"/>
      <c r="H255" s="296"/>
      <c r="J255" s="296" t="s">
        <v>641</v>
      </c>
      <c r="K255" s="296"/>
      <c r="L255" s="296"/>
      <c r="M255" s="296"/>
      <c r="N255" s="294">
        <v>8000</v>
      </c>
      <c r="O255" s="294"/>
      <c r="P255" s="294"/>
      <c r="Q255" s="294">
        <v>0</v>
      </c>
      <c r="R255" s="294"/>
      <c r="S255" s="294"/>
      <c r="T255" s="294">
        <v>0</v>
      </c>
      <c r="U255" s="294"/>
      <c r="V255" s="294"/>
      <c r="W255" s="294"/>
      <c r="X255" s="294">
        <v>0</v>
      </c>
      <c r="Y255" s="294"/>
      <c r="Z255" s="294"/>
      <c r="AA255" s="294"/>
      <c r="AB255" s="294">
        <v>8000</v>
      </c>
      <c r="AC255" s="294"/>
      <c r="AD255" s="294"/>
      <c r="AE255" s="294"/>
      <c r="AF255" s="294"/>
      <c r="AG255" s="294"/>
      <c r="AH255" s="294">
        <v>0</v>
      </c>
      <c r="AI255" s="294"/>
      <c r="AJ255" s="294"/>
      <c r="AK255" s="294"/>
      <c r="AL255" s="294"/>
    </row>
    <row r="256" spans="1:39" ht="9.4" customHeight="1" x14ac:dyDescent="0.15">
      <c r="B256" s="296" t="s">
        <v>291</v>
      </c>
      <c r="C256" s="296"/>
      <c r="D256" s="296"/>
      <c r="E256" s="296" t="s">
        <v>642</v>
      </c>
      <c r="F256" s="296"/>
      <c r="G256" s="296"/>
      <c r="H256" s="296"/>
      <c r="J256" s="296" t="s">
        <v>643</v>
      </c>
      <c r="K256" s="296"/>
      <c r="L256" s="296"/>
      <c r="M256" s="296"/>
      <c r="N256" s="294">
        <v>8000</v>
      </c>
      <c r="O256" s="294"/>
      <c r="P256" s="294"/>
      <c r="Q256" s="294">
        <v>0</v>
      </c>
      <c r="R256" s="294"/>
      <c r="S256" s="294"/>
      <c r="T256" s="294">
        <v>0</v>
      </c>
      <c r="U256" s="294"/>
      <c r="V256" s="294"/>
      <c r="W256" s="294"/>
      <c r="X256" s="294">
        <v>0</v>
      </c>
      <c r="Y256" s="294"/>
      <c r="Z256" s="294"/>
      <c r="AA256" s="294"/>
      <c r="AB256" s="294">
        <v>8000</v>
      </c>
      <c r="AC256" s="294"/>
      <c r="AD256" s="294"/>
      <c r="AE256" s="294"/>
      <c r="AF256" s="294"/>
      <c r="AG256" s="294"/>
      <c r="AH256" s="294">
        <v>0</v>
      </c>
      <c r="AI256" s="294"/>
      <c r="AJ256" s="294"/>
      <c r="AK256" s="294"/>
      <c r="AL256" s="294"/>
    </row>
    <row r="257" spans="2:38" ht="9.4" customHeight="1" x14ac:dyDescent="0.15">
      <c r="B257" s="296" t="s">
        <v>291</v>
      </c>
      <c r="C257" s="296"/>
      <c r="D257" s="296"/>
      <c r="E257" s="296" t="s">
        <v>644</v>
      </c>
      <c r="F257" s="296"/>
      <c r="G257" s="296"/>
      <c r="H257" s="296"/>
      <c r="J257" s="296" t="s">
        <v>645</v>
      </c>
      <c r="K257" s="296"/>
      <c r="L257" s="296"/>
      <c r="M257" s="296"/>
      <c r="N257" s="294">
        <v>222010</v>
      </c>
      <c r="O257" s="294"/>
      <c r="P257" s="294"/>
      <c r="Q257" s="294">
        <v>0</v>
      </c>
      <c r="R257" s="294"/>
      <c r="S257" s="294"/>
      <c r="T257" s="294">
        <v>0</v>
      </c>
      <c r="U257" s="294"/>
      <c r="V257" s="294"/>
      <c r="W257" s="294"/>
      <c r="X257" s="294">
        <v>0</v>
      </c>
      <c r="Y257" s="294"/>
      <c r="Z257" s="294"/>
      <c r="AA257" s="294"/>
      <c r="AB257" s="294">
        <v>222010</v>
      </c>
      <c r="AC257" s="294"/>
      <c r="AD257" s="294"/>
      <c r="AE257" s="294"/>
      <c r="AF257" s="294"/>
      <c r="AG257" s="294"/>
      <c r="AH257" s="294">
        <v>0</v>
      </c>
      <c r="AI257" s="294"/>
      <c r="AJ257" s="294"/>
      <c r="AK257" s="294"/>
      <c r="AL257" s="294"/>
    </row>
    <row r="258" spans="2:38" ht="9.4" customHeight="1" x14ac:dyDescent="0.15">
      <c r="B258" s="296" t="s">
        <v>291</v>
      </c>
      <c r="C258" s="296"/>
      <c r="D258" s="296"/>
      <c r="E258" s="296" t="s">
        <v>646</v>
      </c>
      <c r="F258" s="296"/>
      <c r="G258" s="296"/>
      <c r="H258" s="296"/>
      <c r="J258" s="296" t="s">
        <v>643</v>
      </c>
      <c r="K258" s="296"/>
      <c r="L258" s="296"/>
      <c r="M258" s="296"/>
      <c r="N258" s="294">
        <v>4500</v>
      </c>
      <c r="O258" s="294"/>
      <c r="P258" s="294"/>
      <c r="Q258" s="294">
        <v>0</v>
      </c>
      <c r="R258" s="294"/>
      <c r="S258" s="294"/>
      <c r="T258" s="294">
        <v>0</v>
      </c>
      <c r="U258" s="294"/>
      <c r="V258" s="294"/>
      <c r="W258" s="294"/>
      <c r="X258" s="294">
        <v>0</v>
      </c>
      <c r="Y258" s="294"/>
      <c r="Z258" s="294"/>
      <c r="AA258" s="294"/>
      <c r="AB258" s="294">
        <v>4500</v>
      </c>
      <c r="AC258" s="294"/>
      <c r="AD258" s="294"/>
      <c r="AE258" s="294"/>
      <c r="AF258" s="294"/>
      <c r="AG258" s="294"/>
      <c r="AH258" s="294">
        <v>0</v>
      </c>
      <c r="AI258" s="294"/>
      <c r="AJ258" s="294"/>
      <c r="AK258" s="294"/>
      <c r="AL258" s="294"/>
    </row>
    <row r="259" spans="2:38" ht="9.4" customHeight="1" x14ac:dyDescent="0.15">
      <c r="B259" s="296" t="s">
        <v>291</v>
      </c>
      <c r="C259" s="296"/>
      <c r="D259" s="296"/>
      <c r="E259" s="296" t="s">
        <v>647</v>
      </c>
      <c r="F259" s="296"/>
      <c r="G259" s="296"/>
      <c r="H259" s="296"/>
      <c r="J259" s="296" t="s">
        <v>648</v>
      </c>
      <c r="K259" s="296"/>
      <c r="L259" s="296"/>
      <c r="M259" s="296"/>
      <c r="N259" s="294">
        <v>169500</v>
      </c>
      <c r="O259" s="294"/>
      <c r="P259" s="294"/>
      <c r="Q259" s="294">
        <v>0</v>
      </c>
      <c r="R259" s="294"/>
      <c r="S259" s="294"/>
      <c r="T259" s="294">
        <v>0</v>
      </c>
      <c r="U259" s="294"/>
      <c r="V259" s="294"/>
      <c r="W259" s="294"/>
      <c r="X259" s="294">
        <v>0</v>
      </c>
      <c r="Y259" s="294"/>
      <c r="Z259" s="294"/>
      <c r="AA259" s="294"/>
      <c r="AB259" s="294">
        <v>169500</v>
      </c>
      <c r="AC259" s="294"/>
      <c r="AD259" s="294"/>
      <c r="AE259" s="294"/>
      <c r="AF259" s="294"/>
      <c r="AG259" s="294"/>
      <c r="AH259" s="294">
        <v>0</v>
      </c>
      <c r="AI259" s="294"/>
      <c r="AJ259" s="294"/>
      <c r="AK259" s="294"/>
      <c r="AL259" s="294"/>
    </row>
    <row r="260" spans="2:38" ht="9.4" customHeight="1" x14ac:dyDescent="0.15">
      <c r="B260" s="296" t="s">
        <v>291</v>
      </c>
      <c r="C260" s="296"/>
      <c r="D260" s="296"/>
      <c r="E260" s="296" t="s">
        <v>649</v>
      </c>
      <c r="F260" s="296"/>
      <c r="G260" s="296"/>
      <c r="H260" s="296"/>
      <c r="J260" s="296" t="s">
        <v>650</v>
      </c>
      <c r="K260" s="296"/>
      <c r="L260" s="296"/>
      <c r="M260" s="296"/>
      <c r="N260" s="294">
        <v>10</v>
      </c>
      <c r="O260" s="294"/>
      <c r="P260" s="294"/>
      <c r="Q260" s="294">
        <v>0</v>
      </c>
      <c r="R260" s="294"/>
      <c r="S260" s="294"/>
      <c r="T260" s="294">
        <v>0</v>
      </c>
      <c r="U260" s="294"/>
      <c r="V260" s="294"/>
      <c r="W260" s="294"/>
      <c r="X260" s="294">
        <v>0</v>
      </c>
      <c r="Y260" s="294"/>
      <c r="Z260" s="294"/>
      <c r="AA260" s="294"/>
      <c r="AB260" s="294">
        <v>10</v>
      </c>
      <c r="AC260" s="294"/>
      <c r="AD260" s="294"/>
      <c r="AE260" s="294"/>
      <c r="AF260" s="294"/>
      <c r="AG260" s="294"/>
      <c r="AH260" s="294">
        <v>0</v>
      </c>
      <c r="AI260" s="294"/>
      <c r="AJ260" s="294"/>
      <c r="AK260" s="294"/>
      <c r="AL260" s="294"/>
    </row>
    <row r="261" spans="2:38" ht="9.4" customHeight="1" x14ac:dyDescent="0.15">
      <c r="B261" s="296" t="s">
        <v>291</v>
      </c>
      <c r="C261" s="296"/>
      <c r="D261" s="296"/>
      <c r="E261" s="296" t="s">
        <v>651</v>
      </c>
      <c r="F261" s="296"/>
      <c r="G261" s="296"/>
      <c r="H261" s="296"/>
      <c r="J261" s="296" t="s">
        <v>652</v>
      </c>
      <c r="K261" s="296"/>
      <c r="L261" s="296"/>
      <c r="M261" s="296"/>
      <c r="N261" s="294">
        <v>38500</v>
      </c>
      <c r="O261" s="294"/>
      <c r="P261" s="294"/>
      <c r="Q261" s="294">
        <v>0</v>
      </c>
      <c r="R261" s="294"/>
      <c r="S261" s="294"/>
      <c r="T261" s="294">
        <v>0</v>
      </c>
      <c r="U261" s="294"/>
      <c r="V261" s="294"/>
      <c r="W261" s="294"/>
      <c r="X261" s="294">
        <v>0</v>
      </c>
      <c r="Y261" s="294"/>
      <c r="Z261" s="294"/>
      <c r="AA261" s="294"/>
      <c r="AB261" s="294">
        <v>38500</v>
      </c>
      <c r="AC261" s="294"/>
      <c r="AD261" s="294"/>
      <c r="AE261" s="294"/>
      <c r="AF261" s="294"/>
      <c r="AG261" s="294"/>
      <c r="AH261" s="294">
        <v>0</v>
      </c>
      <c r="AI261" s="294"/>
      <c r="AJ261" s="294"/>
      <c r="AK261" s="294"/>
      <c r="AL261" s="294"/>
    </row>
    <row r="262" spans="2:38" ht="9.4" customHeight="1" x14ac:dyDescent="0.15">
      <c r="B262" s="296" t="s">
        <v>291</v>
      </c>
      <c r="C262" s="296"/>
      <c r="D262" s="296"/>
      <c r="E262" s="296" t="s">
        <v>653</v>
      </c>
      <c r="F262" s="296"/>
      <c r="G262" s="296"/>
      <c r="H262" s="296"/>
      <c r="J262" s="296" t="s">
        <v>654</v>
      </c>
      <c r="K262" s="296"/>
      <c r="L262" s="296"/>
      <c r="M262" s="296"/>
      <c r="N262" s="294">
        <v>2500</v>
      </c>
      <c r="O262" s="294"/>
      <c r="P262" s="294"/>
      <c r="Q262" s="294">
        <v>0</v>
      </c>
      <c r="R262" s="294"/>
      <c r="S262" s="294"/>
      <c r="T262" s="294">
        <v>0</v>
      </c>
      <c r="U262" s="294"/>
      <c r="V262" s="294"/>
      <c r="W262" s="294"/>
      <c r="X262" s="294">
        <v>0</v>
      </c>
      <c r="Y262" s="294"/>
      <c r="Z262" s="294"/>
      <c r="AA262" s="294"/>
      <c r="AB262" s="294">
        <v>2500</v>
      </c>
      <c r="AC262" s="294"/>
      <c r="AD262" s="294"/>
      <c r="AE262" s="294"/>
      <c r="AF262" s="294"/>
      <c r="AG262" s="294"/>
      <c r="AH262" s="294">
        <v>0</v>
      </c>
      <c r="AI262" s="294"/>
      <c r="AJ262" s="294"/>
      <c r="AK262" s="294"/>
      <c r="AL262" s="294"/>
    </row>
    <row r="263" spans="2:38" ht="9.4" customHeight="1" x14ac:dyDescent="0.15">
      <c r="B263" s="296" t="s">
        <v>291</v>
      </c>
      <c r="C263" s="296"/>
      <c r="D263" s="296"/>
      <c r="E263" s="296" t="s">
        <v>655</v>
      </c>
      <c r="F263" s="296"/>
      <c r="G263" s="296"/>
      <c r="H263" s="296"/>
      <c r="J263" s="296" t="s">
        <v>656</v>
      </c>
      <c r="K263" s="296"/>
      <c r="L263" s="296"/>
      <c r="M263" s="296"/>
      <c r="N263" s="294">
        <v>7000</v>
      </c>
      <c r="O263" s="294"/>
      <c r="P263" s="294"/>
      <c r="Q263" s="294">
        <v>0</v>
      </c>
      <c r="R263" s="294"/>
      <c r="S263" s="294"/>
      <c r="T263" s="294">
        <v>0</v>
      </c>
      <c r="U263" s="294"/>
      <c r="V263" s="294"/>
      <c r="W263" s="294"/>
      <c r="X263" s="294">
        <v>0</v>
      </c>
      <c r="Y263" s="294"/>
      <c r="Z263" s="294"/>
      <c r="AA263" s="294"/>
      <c r="AB263" s="294">
        <v>7000</v>
      </c>
      <c r="AC263" s="294"/>
      <c r="AD263" s="294"/>
      <c r="AE263" s="294"/>
      <c r="AF263" s="294"/>
      <c r="AG263" s="294"/>
      <c r="AH263" s="294">
        <v>0</v>
      </c>
      <c r="AI263" s="294"/>
      <c r="AJ263" s="294"/>
      <c r="AK263" s="294"/>
      <c r="AL263" s="294"/>
    </row>
    <row r="264" spans="2:38" ht="9.4" customHeight="1" x14ac:dyDescent="0.15">
      <c r="B264" s="296" t="s">
        <v>291</v>
      </c>
      <c r="C264" s="296"/>
      <c r="D264" s="296"/>
      <c r="E264" s="296" t="s">
        <v>657</v>
      </c>
      <c r="F264" s="296"/>
      <c r="G264" s="296"/>
      <c r="H264" s="296"/>
      <c r="J264" s="296" t="s">
        <v>658</v>
      </c>
      <c r="K264" s="296"/>
      <c r="L264" s="296"/>
      <c r="M264" s="296"/>
      <c r="N264" s="294">
        <v>7000</v>
      </c>
      <c r="O264" s="294"/>
      <c r="P264" s="294"/>
      <c r="Q264" s="294">
        <v>0</v>
      </c>
      <c r="R264" s="294"/>
      <c r="S264" s="294"/>
      <c r="T264" s="294">
        <v>0</v>
      </c>
      <c r="U264" s="294"/>
      <c r="V264" s="294"/>
      <c r="W264" s="294"/>
      <c r="X264" s="294">
        <v>0</v>
      </c>
      <c r="Y264" s="294"/>
      <c r="Z264" s="294"/>
      <c r="AA264" s="294"/>
      <c r="AB264" s="294">
        <v>7000</v>
      </c>
      <c r="AC264" s="294"/>
      <c r="AD264" s="294"/>
      <c r="AE264" s="294"/>
      <c r="AF264" s="294"/>
      <c r="AG264" s="294"/>
      <c r="AH264" s="294">
        <v>0</v>
      </c>
      <c r="AI264" s="294"/>
      <c r="AJ264" s="294"/>
      <c r="AK264" s="294"/>
      <c r="AL264" s="294"/>
    </row>
    <row r="265" spans="2:38" ht="9.4" customHeight="1" x14ac:dyDescent="0.15">
      <c r="B265" s="296" t="s">
        <v>291</v>
      </c>
      <c r="C265" s="296"/>
      <c r="D265" s="296"/>
      <c r="E265" s="296" t="s">
        <v>659</v>
      </c>
      <c r="F265" s="296"/>
      <c r="G265" s="296"/>
      <c r="H265" s="296"/>
      <c r="J265" s="296" t="s">
        <v>660</v>
      </c>
      <c r="K265" s="296"/>
      <c r="L265" s="296"/>
      <c r="M265" s="296"/>
      <c r="N265" s="294">
        <v>7000</v>
      </c>
      <c r="O265" s="294"/>
      <c r="P265" s="294"/>
      <c r="Q265" s="294">
        <v>0</v>
      </c>
      <c r="R265" s="294"/>
      <c r="S265" s="294"/>
      <c r="T265" s="294">
        <v>0</v>
      </c>
      <c r="U265" s="294"/>
      <c r="V265" s="294"/>
      <c r="W265" s="294"/>
      <c r="X265" s="294">
        <v>0</v>
      </c>
      <c r="Y265" s="294"/>
      <c r="Z265" s="294"/>
      <c r="AA265" s="294"/>
      <c r="AB265" s="294">
        <v>7000</v>
      </c>
      <c r="AC265" s="294"/>
      <c r="AD265" s="294"/>
      <c r="AE265" s="294"/>
      <c r="AF265" s="294"/>
      <c r="AG265" s="294"/>
      <c r="AH265" s="294">
        <v>0</v>
      </c>
      <c r="AI265" s="294"/>
      <c r="AJ265" s="294"/>
      <c r="AK265" s="294"/>
      <c r="AL265" s="294"/>
    </row>
    <row r="266" spans="2:38" ht="9.4" customHeight="1" x14ac:dyDescent="0.15">
      <c r="B266" s="296" t="s">
        <v>291</v>
      </c>
      <c r="C266" s="296"/>
      <c r="D266" s="296"/>
      <c r="E266" s="296" t="s">
        <v>661</v>
      </c>
      <c r="F266" s="296"/>
      <c r="G266" s="296"/>
      <c r="H266" s="296"/>
      <c r="J266" s="296" t="s">
        <v>662</v>
      </c>
      <c r="K266" s="296"/>
      <c r="L266" s="296"/>
      <c r="M266" s="296"/>
      <c r="N266" s="294">
        <v>5800</v>
      </c>
      <c r="O266" s="294"/>
      <c r="P266" s="294"/>
      <c r="Q266" s="294">
        <v>0</v>
      </c>
      <c r="R266" s="294"/>
      <c r="S266" s="294"/>
      <c r="T266" s="294">
        <v>0</v>
      </c>
      <c r="U266" s="294"/>
      <c r="V266" s="294"/>
      <c r="W266" s="294"/>
      <c r="X266" s="294">
        <v>0</v>
      </c>
      <c r="Y266" s="294"/>
      <c r="Z266" s="294"/>
      <c r="AA266" s="294"/>
      <c r="AB266" s="294">
        <v>5800</v>
      </c>
      <c r="AC266" s="294"/>
      <c r="AD266" s="294"/>
      <c r="AE266" s="294"/>
      <c r="AF266" s="294"/>
      <c r="AG266" s="294"/>
      <c r="AH266" s="294">
        <v>0</v>
      </c>
      <c r="AI266" s="294"/>
      <c r="AJ266" s="294"/>
      <c r="AK266" s="294"/>
      <c r="AL266" s="294"/>
    </row>
    <row r="267" spans="2:38" ht="9.4" customHeight="1" x14ac:dyDescent="0.15">
      <c r="B267" s="296" t="s">
        <v>291</v>
      </c>
      <c r="C267" s="296"/>
      <c r="D267" s="296"/>
      <c r="E267" s="296" t="s">
        <v>663</v>
      </c>
      <c r="F267" s="296"/>
      <c r="G267" s="296"/>
      <c r="H267" s="296"/>
      <c r="J267" s="296" t="s">
        <v>664</v>
      </c>
      <c r="K267" s="296"/>
      <c r="L267" s="296"/>
      <c r="M267" s="296"/>
      <c r="N267" s="294">
        <v>12800</v>
      </c>
      <c r="O267" s="294"/>
      <c r="P267" s="294"/>
      <c r="Q267" s="294">
        <v>0</v>
      </c>
      <c r="R267" s="294"/>
      <c r="S267" s="294"/>
      <c r="T267" s="294">
        <v>0</v>
      </c>
      <c r="U267" s="294"/>
      <c r="V267" s="294"/>
      <c r="W267" s="294"/>
      <c r="X267" s="294">
        <v>0</v>
      </c>
      <c r="Y267" s="294"/>
      <c r="Z267" s="294"/>
      <c r="AA267" s="294"/>
      <c r="AB267" s="294">
        <v>12800</v>
      </c>
      <c r="AC267" s="294"/>
      <c r="AD267" s="294"/>
      <c r="AE267" s="294"/>
      <c r="AF267" s="294"/>
      <c r="AG267" s="294"/>
      <c r="AH267" s="294">
        <v>0</v>
      </c>
      <c r="AI267" s="294"/>
      <c r="AJ267" s="294"/>
      <c r="AK267" s="294"/>
      <c r="AL267" s="294"/>
    </row>
    <row r="268" spans="2:38" ht="9.4" customHeight="1" x14ac:dyDescent="0.15">
      <c r="B268" s="296" t="s">
        <v>291</v>
      </c>
      <c r="C268" s="296"/>
      <c r="D268" s="296"/>
      <c r="E268" s="296" t="s">
        <v>665</v>
      </c>
      <c r="F268" s="296"/>
      <c r="G268" s="296"/>
      <c r="H268" s="296"/>
      <c r="J268" s="296" t="s">
        <v>666</v>
      </c>
      <c r="K268" s="296"/>
      <c r="L268" s="296"/>
      <c r="M268" s="296"/>
      <c r="N268" s="294">
        <v>-7000</v>
      </c>
      <c r="O268" s="294"/>
      <c r="P268" s="294"/>
      <c r="Q268" s="294">
        <v>0</v>
      </c>
      <c r="R268" s="294"/>
      <c r="S268" s="294"/>
      <c r="T268" s="294">
        <v>0</v>
      </c>
      <c r="U268" s="294"/>
      <c r="V268" s="294"/>
      <c r="W268" s="294"/>
      <c r="X268" s="294">
        <v>0</v>
      </c>
      <c r="Y268" s="294"/>
      <c r="Z268" s="294"/>
      <c r="AA268" s="294"/>
      <c r="AB268" s="294">
        <v>-7000</v>
      </c>
      <c r="AC268" s="294"/>
      <c r="AD268" s="294"/>
      <c r="AE268" s="294"/>
      <c r="AF268" s="294"/>
      <c r="AG268" s="294"/>
      <c r="AH268" s="294">
        <v>0</v>
      </c>
      <c r="AI268" s="294"/>
      <c r="AJ268" s="294"/>
      <c r="AK268" s="294"/>
      <c r="AL268" s="294"/>
    </row>
    <row r="269" spans="2:38" ht="9.4" customHeight="1" x14ac:dyDescent="0.15">
      <c r="B269" s="296" t="s">
        <v>291</v>
      </c>
      <c r="C269" s="296"/>
      <c r="D269" s="296"/>
      <c r="E269" s="296" t="s">
        <v>667</v>
      </c>
      <c r="F269" s="296"/>
      <c r="G269" s="296"/>
      <c r="H269" s="296"/>
      <c r="J269" s="296" t="s">
        <v>668</v>
      </c>
      <c r="K269" s="296"/>
      <c r="L269" s="296"/>
      <c r="M269" s="296"/>
      <c r="N269" s="294">
        <v>1041946.72</v>
      </c>
      <c r="O269" s="294"/>
      <c r="P269" s="294"/>
      <c r="Q269" s="294">
        <v>0</v>
      </c>
      <c r="R269" s="294"/>
      <c r="S269" s="294"/>
      <c r="T269" s="294">
        <v>0</v>
      </c>
      <c r="U269" s="294"/>
      <c r="V269" s="294"/>
      <c r="W269" s="294"/>
      <c r="X269" s="294">
        <v>0</v>
      </c>
      <c r="Y269" s="294"/>
      <c r="Z269" s="294"/>
      <c r="AA269" s="294"/>
      <c r="AB269" s="294">
        <v>1041946.72</v>
      </c>
      <c r="AC269" s="294"/>
      <c r="AD269" s="294"/>
      <c r="AE269" s="294"/>
      <c r="AF269" s="294"/>
      <c r="AG269" s="294"/>
      <c r="AH269" s="294">
        <v>0</v>
      </c>
      <c r="AI269" s="294"/>
      <c r="AJ269" s="294"/>
      <c r="AK269" s="294"/>
      <c r="AL269" s="294"/>
    </row>
    <row r="270" spans="2:38" ht="9.4" customHeight="1" x14ac:dyDescent="0.15">
      <c r="B270" s="296" t="s">
        <v>291</v>
      </c>
      <c r="C270" s="296"/>
      <c r="D270" s="296"/>
      <c r="E270" s="296" t="s">
        <v>669</v>
      </c>
      <c r="F270" s="296"/>
      <c r="G270" s="296"/>
      <c r="H270" s="296"/>
      <c r="J270" s="296" t="s">
        <v>670</v>
      </c>
      <c r="K270" s="296"/>
      <c r="L270" s="296"/>
      <c r="M270" s="296"/>
      <c r="N270" s="294">
        <v>1041946.72</v>
      </c>
      <c r="O270" s="294"/>
      <c r="P270" s="294"/>
      <c r="Q270" s="294">
        <v>0</v>
      </c>
      <c r="R270" s="294"/>
      <c r="S270" s="294"/>
      <c r="T270" s="294">
        <v>0</v>
      </c>
      <c r="U270" s="294"/>
      <c r="V270" s="294"/>
      <c r="W270" s="294"/>
      <c r="X270" s="294">
        <v>0</v>
      </c>
      <c r="Y270" s="294"/>
      <c r="Z270" s="294"/>
      <c r="AA270" s="294"/>
      <c r="AB270" s="294">
        <v>1041946.72</v>
      </c>
      <c r="AC270" s="294"/>
      <c r="AD270" s="294"/>
      <c r="AE270" s="294"/>
      <c r="AF270" s="294"/>
      <c r="AG270" s="294"/>
      <c r="AH270" s="294">
        <v>0</v>
      </c>
      <c r="AI270" s="294"/>
      <c r="AJ270" s="294"/>
      <c r="AK270" s="294"/>
      <c r="AL270" s="294"/>
    </row>
    <row r="271" spans="2:38" ht="9.4" customHeight="1" x14ac:dyDescent="0.15">
      <c r="B271" s="296" t="s">
        <v>291</v>
      </c>
      <c r="C271" s="296"/>
      <c r="D271" s="296"/>
      <c r="E271" s="296" t="s">
        <v>671</v>
      </c>
      <c r="F271" s="296"/>
      <c r="G271" s="296"/>
      <c r="H271" s="296"/>
      <c r="J271" s="296" t="s">
        <v>672</v>
      </c>
      <c r="K271" s="296"/>
      <c r="L271" s="296"/>
      <c r="M271" s="296"/>
      <c r="N271" s="294">
        <v>43550.559999999998</v>
      </c>
      <c r="O271" s="294"/>
      <c r="P271" s="294"/>
      <c r="Q271" s="294">
        <v>0</v>
      </c>
      <c r="R271" s="294"/>
      <c r="S271" s="294"/>
      <c r="T271" s="294">
        <v>0</v>
      </c>
      <c r="U271" s="294"/>
      <c r="V271" s="294"/>
      <c r="W271" s="294"/>
      <c r="X271" s="294">
        <v>0</v>
      </c>
      <c r="Y271" s="294"/>
      <c r="Z271" s="294"/>
      <c r="AA271" s="294"/>
      <c r="AB271" s="294">
        <v>43550.559999999998</v>
      </c>
      <c r="AC271" s="294"/>
      <c r="AD271" s="294"/>
      <c r="AE271" s="294"/>
      <c r="AF271" s="294"/>
      <c r="AG271" s="294"/>
      <c r="AH271" s="294">
        <v>0</v>
      </c>
      <c r="AI271" s="294"/>
      <c r="AJ271" s="294"/>
      <c r="AK271" s="294"/>
      <c r="AL271" s="294"/>
    </row>
    <row r="272" spans="2:38" ht="9.4" customHeight="1" x14ac:dyDescent="0.15">
      <c r="B272" s="296" t="s">
        <v>291</v>
      </c>
      <c r="C272" s="296"/>
      <c r="D272" s="296"/>
      <c r="E272" s="296" t="s">
        <v>673</v>
      </c>
      <c r="F272" s="296"/>
      <c r="G272" s="296"/>
      <c r="H272" s="296"/>
      <c r="J272" s="296" t="s">
        <v>674</v>
      </c>
      <c r="K272" s="296"/>
      <c r="L272" s="296"/>
      <c r="M272" s="296"/>
      <c r="N272" s="294">
        <v>43550.559999999998</v>
      </c>
      <c r="O272" s="294"/>
      <c r="P272" s="294"/>
      <c r="Q272" s="294">
        <v>0</v>
      </c>
      <c r="R272" s="294"/>
      <c r="S272" s="294"/>
      <c r="T272" s="294">
        <v>0</v>
      </c>
      <c r="U272" s="294"/>
      <c r="V272" s="294"/>
      <c r="W272" s="294"/>
      <c r="X272" s="294">
        <v>0</v>
      </c>
      <c r="Y272" s="294"/>
      <c r="Z272" s="294"/>
      <c r="AA272" s="294"/>
      <c r="AB272" s="294">
        <v>43550.559999999998</v>
      </c>
      <c r="AC272" s="294"/>
      <c r="AD272" s="294"/>
      <c r="AE272" s="294"/>
      <c r="AF272" s="294"/>
      <c r="AG272" s="294"/>
      <c r="AH272" s="294">
        <v>0</v>
      </c>
      <c r="AI272" s="294"/>
      <c r="AJ272" s="294"/>
      <c r="AK272" s="294"/>
      <c r="AL272" s="294"/>
    </row>
    <row r="273" spans="2:38" ht="9.4" customHeight="1" x14ac:dyDescent="0.15">
      <c r="B273" s="296" t="s">
        <v>291</v>
      </c>
      <c r="C273" s="296"/>
      <c r="D273" s="296"/>
      <c r="E273" s="296" t="s">
        <v>675</v>
      </c>
      <c r="F273" s="296"/>
      <c r="G273" s="296"/>
      <c r="H273" s="296"/>
      <c r="J273" s="296" t="s">
        <v>676</v>
      </c>
      <c r="K273" s="296"/>
      <c r="L273" s="296"/>
      <c r="M273" s="296"/>
      <c r="N273" s="294">
        <v>200</v>
      </c>
      <c r="O273" s="294"/>
      <c r="P273" s="294"/>
      <c r="Q273" s="294">
        <v>0</v>
      </c>
      <c r="R273" s="294"/>
      <c r="S273" s="294"/>
      <c r="T273" s="294">
        <v>0</v>
      </c>
      <c r="U273" s="294"/>
      <c r="V273" s="294"/>
      <c r="W273" s="294"/>
      <c r="X273" s="294">
        <v>0</v>
      </c>
      <c r="Y273" s="294"/>
      <c r="Z273" s="294"/>
      <c r="AA273" s="294"/>
      <c r="AB273" s="294">
        <v>200</v>
      </c>
      <c r="AC273" s="294"/>
      <c r="AD273" s="294"/>
      <c r="AE273" s="294"/>
      <c r="AF273" s="294"/>
      <c r="AG273" s="294"/>
      <c r="AH273" s="294">
        <v>0</v>
      </c>
      <c r="AI273" s="294"/>
      <c r="AJ273" s="294"/>
      <c r="AK273" s="294"/>
      <c r="AL273" s="294"/>
    </row>
    <row r="274" spans="2:38" ht="9.4" customHeight="1" x14ac:dyDescent="0.15">
      <c r="B274" s="296" t="s">
        <v>291</v>
      </c>
      <c r="C274" s="296"/>
      <c r="D274" s="296"/>
      <c r="E274" s="296" t="s">
        <v>677</v>
      </c>
      <c r="F274" s="296"/>
      <c r="G274" s="296"/>
      <c r="H274" s="296"/>
      <c r="J274" s="296" t="s">
        <v>678</v>
      </c>
      <c r="K274" s="296"/>
      <c r="L274" s="296"/>
      <c r="M274" s="296"/>
      <c r="N274" s="294">
        <v>200</v>
      </c>
      <c r="O274" s="294"/>
      <c r="P274" s="294"/>
      <c r="Q274" s="294">
        <v>0</v>
      </c>
      <c r="R274" s="294"/>
      <c r="S274" s="294"/>
      <c r="T274" s="294">
        <v>0</v>
      </c>
      <c r="U274" s="294"/>
      <c r="V274" s="294"/>
      <c r="W274" s="294"/>
      <c r="X274" s="294">
        <v>0</v>
      </c>
      <c r="Y274" s="294"/>
      <c r="Z274" s="294"/>
      <c r="AA274" s="294"/>
      <c r="AB274" s="294">
        <v>200</v>
      </c>
      <c r="AC274" s="294"/>
      <c r="AD274" s="294"/>
      <c r="AE274" s="294"/>
      <c r="AF274" s="294"/>
      <c r="AG274" s="294"/>
      <c r="AH274" s="294">
        <v>0</v>
      </c>
      <c r="AI274" s="294"/>
      <c r="AJ274" s="294"/>
      <c r="AK274" s="294"/>
      <c r="AL274" s="294"/>
    </row>
    <row r="275" spans="2:38" ht="9.4" customHeight="1" x14ac:dyDescent="0.15">
      <c r="B275" s="296" t="s">
        <v>291</v>
      </c>
      <c r="C275" s="296"/>
      <c r="D275" s="296"/>
      <c r="E275" s="296" t="s">
        <v>679</v>
      </c>
      <c r="F275" s="296"/>
      <c r="G275" s="296"/>
      <c r="H275" s="296"/>
      <c r="J275" s="296" t="s">
        <v>482</v>
      </c>
      <c r="K275" s="296"/>
      <c r="L275" s="296"/>
      <c r="M275" s="296"/>
      <c r="N275" s="294">
        <v>970665.71</v>
      </c>
      <c r="O275" s="294"/>
      <c r="P275" s="294"/>
      <c r="Q275" s="294">
        <v>0</v>
      </c>
      <c r="R275" s="294"/>
      <c r="S275" s="294"/>
      <c r="T275" s="294">
        <v>0</v>
      </c>
      <c r="U275" s="294"/>
      <c r="V275" s="294"/>
      <c r="W275" s="294"/>
      <c r="X275" s="294">
        <v>0</v>
      </c>
      <c r="Y275" s="294"/>
      <c r="Z275" s="294"/>
      <c r="AA275" s="294"/>
      <c r="AB275" s="294">
        <v>970665.71</v>
      </c>
      <c r="AC275" s="294"/>
      <c r="AD275" s="294"/>
      <c r="AE275" s="294"/>
      <c r="AF275" s="294"/>
      <c r="AG275" s="294"/>
      <c r="AH275" s="294">
        <v>0</v>
      </c>
      <c r="AI275" s="294"/>
      <c r="AJ275" s="294"/>
      <c r="AK275" s="294"/>
      <c r="AL275" s="294"/>
    </row>
    <row r="276" spans="2:38" ht="9.4" customHeight="1" x14ac:dyDescent="0.15">
      <c r="B276" s="296" t="s">
        <v>291</v>
      </c>
      <c r="C276" s="296"/>
      <c r="D276" s="296"/>
      <c r="E276" s="296" t="s">
        <v>680</v>
      </c>
      <c r="F276" s="296"/>
      <c r="G276" s="296"/>
      <c r="H276" s="296"/>
      <c r="J276" s="296" t="s">
        <v>681</v>
      </c>
      <c r="K276" s="296"/>
      <c r="L276" s="296"/>
      <c r="M276" s="296"/>
      <c r="N276" s="294">
        <v>-131883.29</v>
      </c>
      <c r="O276" s="294"/>
      <c r="P276" s="294"/>
      <c r="Q276" s="294">
        <v>0</v>
      </c>
      <c r="R276" s="294"/>
      <c r="S276" s="294"/>
      <c r="T276" s="294">
        <v>0</v>
      </c>
      <c r="U276" s="294"/>
      <c r="V276" s="294"/>
      <c r="W276" s="294"/>
      <c r="X276" s="294">
        <v>0</v>
      </c>
      <c r="Y276" s="294"/>
      <c r="Z276" s="294"/>
      <c r="AA276" s="294"/>
      <c r="AB276" s="294">
        <v>-131883.29</v>
      </c>
      <c r="AC276" s="294"/>
      <c r="AD276" s="294"/>
      <c r="AE276" s="294"/>
      <c r="AF276" s="294"/>
      <c r="AG276" s="294"/>
      <c r="AH276" s="294">
        <v>0</v>
      </c>
      <c r="AI276" s="294"/>
      <c r="AJ276" s="294"/>
      <c r="AK276" s="294"/>
      <c r="AL276" s="294"/>
    </row>
    <row r="277" spans="2:38" ht="9.4" customHeight="1" x14ac:dyDescent="0.15">
      <c r="B277" s="296" t="s">
        <v>291</v>
      </c>
      <c r="C277" s="296"/>
      <c r="D277" s="296"/>
      <c r="E277" s="296" t="s">
        <v>682</v>
      </c>
      <c r="F277" s="296"/>
      <c r="G277" s="296"/>
      <c r="H277" s="296"/>
      <c r="J277" s="296" t="s">
        <v>683</v>
      </c>
      <c r="K277" s="296"/>
      <c r="L277" s="296"/>
      <c r="M277" s="296"/>
      <c r="N277" s="294">
        <v>1102549</v>
      </c>
      <c r="O277" s="294"/>
      <c r="P277" s="294"/>
      <c r="Q277" s="294">
        <v>0</v>
      </c>
      <c r="R277" s="294"/>
      <c r="S277" s="294"/>
      <c r="T277" s="294">
        <v>0</v>
      </c>
      <c r="U277" s="294"/>
      <c r="V277" s="294"/>
      <c r="W277" s="294"/>
      <c r="X277" s="294">
        <v>0</v>
      </c>
      <c r="Y277" s="294"/>
      <c r="Z277" s="294"/>
      <c r="AA277" s="294"/>
      <c r="AB277" s="294">
        <v>1102549</v>
      </c>
      <c r="AC277" s="294"/>
      <c r="AD277" s="294"/>
      <c r="AE277" s="294"/>
      <c r="AF277" s="294"/>
      <c r="AG277" s="294"/>
      <c r="AH277" s="294">
        <v>0</v>
      </c>
      <c r="AI277" s="294"/>
      <c r="AJ277" s="294"/>
      <c r="AK277" s="294"/>
      <c r="AL277" s="294"/>
    </row>
    <row r="278" spans="2:38" ht="9.4" customHeight="1" x14ac:dyDescent="0.15">
      <c r="B278" s="296" t="s">
        <v>291</v>
      </c>
      <c r="C278" s="296"/>
      <c r="D278" s="296"/>
      <c r="E278" s="296" t="s">
        <v>684</v>
      </c>
      <c r="F278" s="296"/>
      <c r="G278" s="296"/>
      <c r="H278" s="296"/>
      <c r="J278" s="296" t="s">
        <v>685</v>
      </c>
      <c r="K278" s="296"/>
      <c r="L278" s="296"/>
      <c r="M278" s="296"/>
      <c r="N278" s="294">
        <v>7000</v>
      </c>
      <c r="O278" s="294"/>
      <c r="P278" s="294"/>
      <c r="Q278" s="294">
        <v>0</v>
      </c>
      <c r="R278" s="294"/>
      <c r="S278" s="294"/>
      <c r="T278" s="294">
        <v>0</v>
      </c>
      <c r="U278" s="294"/>
      <c r="V278" s="294"/>
      <c r="W278" s="294"/>
      <c r="X278" s="294">
        <v>0</v>
      </c>
      <c r="Y278" s="294"/>
      <c r="Z278" s="294"/>
      <c r="AA278" s="294"/>
      <c r="AB278" s="294">
        <v>7000</v>
      </c>
      <c r="AC278" s="294"/>
      <c r="AD278" s="294"/>
      <c r="AE278" s="294"/>
      <c r="AF278" s="294"/>
      <c r="AG278" s="294"/>
      <c r="AH278" s="294">
        <v>0</v>
      </c>
      <c r="AI278" s="294"/>
      <c r="AJ278" s="294"/>
      <c r="AK278" s="294"/>
      <c r="AL278" s="294"/>
    </row>
    <row r="279" spans="2:38" ht="9.4" customHeight="1" x14ac:dyDescent="0.15">
      <c r="B279" s="296" t="s">
        <v>291</v>
      </c>
      <c r="C279" s="296"/>
      <c r="D279" s="296"/>
      <c r="E279" s="296" t="s">
        <v>686</v>
      </c>
      <c r="F279" s="296"/>
      <c r="G279" s="296"/>
      <c r="H279" s="296"/>
      <c r="J279" s="296" t="s">
        <v>634</v>
      </c>
      <c r="K279" s="296"/>
      <c r="L279" s="296"/>
      <c r="M279" s="296"/>
      <c r="N279" s="294">
        <v>7000</v>
      </c>
      <c r="O279" s="294"/>
      <c r="P279" s="294"/>
      <c r="Q279" s="294">
        <v>0</v>
      </c>
      <c r="R279" s="294"/>
      <c r="S279" s="294"/>
      <c r="T279" s="294">
        <v>0</v>
      </c>
      <c r="U279" s="294"/>
      <c r="V279" s="294"/>
      <c r="W279" s="294"/>
      <c r="X279" s="294">
        <v>0</v>
      </c>
      <c r="Y279" s="294"/>
      <c r="Z279" s="294"/>
      <c r="AA279" s="294"/>
      <c r="AB279" s="294">
        <v>7000</v>
      </c>
      <c r="AC279" s="294"/>
      <c r="AD279" s="294"/>
      <c r="AE279" s="294"/>
      <c r="AF279" s="294"/>
      <c r="AG279" s="294"/>
      <c r="AH279" s="294">
        <v>0</v>
      </c>
      <c r="AI279" s="294"/>
      <c r="AJ279" s="294"/>
      <c r="AK279" s="294"/>
      <c r="AL279" s="294"/>
    </row>
    <row r="280" spans="2:38" ht="9.4" customHeight="1" x14ac:dyDescent="0.15">
      <c r="B280" s="296" t="s">
        <v>291</v>
      </c>
      <c r="C280" s="296"/>
      <c r="D280" s="296"/>
      <c r="E280" s="296" t="s">
        <v>687</v>
      </c>
      <c r="F280" s="296"/>
      <c r="G280" s="296"/>
      <c r="H280" s="296"/>
      <c r="J280" s="296" t="s">
        <v>688</v>
      </c>
      <c r="K280" s="296"/>
      <c r="L280" s="296"/>
      <c r="M280" s="296"/>
      <c r="N280" s="294">
        <v>242.3</v>
      </c>
      <c r="O280" s="294"/>
      <c r="P280" s="294"/>
      <c r="Q280" s="294">
        <v>0</v>
      </c>
      <c r="R280" s="294"/>
      <c r="S280" s="294"/>
      <c r="T280" s="294">
        <v>0</v>
      </c>
      <c r="U280" s="294"/>
      <c r="V280" s="294"/>
      <c r="W280" s="294"/>
      <c r="X280" s="294">
        <v>0</v>
      </c>
      <c r="Y280" s="294"/>
      <c r="Z280" s="294"/>
      <c r="AA280" s="294"/>
      <c r="AB280" s="294">
        <v>242.3</v>
      </c>
      <c r="AC280" s="294"/>
      <c r="AD280" s="294"/>
      <c r="AE280" s="294"/>
      <c r="AF280" s="294"/>
      <c r="AG280" s="294"/>
      <c r="AH280" s="294">
        <v>0</v>
      </c>
      <c r="AI280" s="294"/>
      <c r="AJ280" s="294"/>
      <c r="AK280" s="294"/>
      <c r="AL280" s="294"/>
    </row>
    <row r="281" spans="2:38" ht="9.4" customHeight="1" x14ac:dyDescent="0.15">
      <c r="B281" s="296" t="s">
        <v>291</v>
      </c>
      <c r="C281" s="296"/>
      <c r="D281" s="296"/>
      <c r="E281" s="296" t="s">
        <v>689</v>
      </c>
      <c r="F281" s="296"/>
      <c r="G281" s="296"/>
      <c r="H281" s="296"/>
      <c r="J281" s="296" t="s">
        <v>690</v>
      </c>
      <c r="K281" s="296"/>
      <c r="L281" s="296"/>
      <c r="M281" s="296"/>
      <c r="N281" s="294">
        <v>242.3</v>
      </c>
      <c r="O281" s="294"/>
      <c r="P281" s="294"/>
      <c r="Q281" s="294">
        <v>0</v>
      </c>
      <c r="R281" s="294"/>
      <c r="S281" s="294"/>
      <c r="T281" s="294">
        <v>0</v>
      </c>
      <c r="U281" s="294"/>
      <c r="V281" s="294"/>
      <c r="W281" s="294"/>
      <c r="X281" s="294">
        <v>0</v>
      </c>
      <c r="Y281" s="294"/>
      <c r="Z281" s="294"/>
      <c r="AA281" s="294"/>
      <c r="AB281" s="294">
        <v>242.3</v>
      </c>
      <c r="AC281" s="294"/>
      <c r="AD281" s="294"/>
      <c r="AE281" s="294"/>
      <c r="AF281" s="294"/>
      <c r="AG281" s="294"/>
      <c r="AH281" s="294">
        <v>0</v>
      </c>
      <c r="AI281" s="294"/>
      <c r="AJ281" s="294"/>
      <c r="AK281" s="294"/>
      <c r="AL281" s="294"/>
    </row>
    <row r="282" spans="2:38" ht="9.4" customHeight="1" x14ac:dyDescent="0.15">
      <c r="B282" s="296" t="s">
        <v>291</v>
      </c>
      <c r="C282" s="296"/>
      <c r="D282" s="296"/>
      <c r="E282" s="296" t="s">
        <v>691</v>
      </c>
      <c r="F282" s="296"/>
      <c r="G282" s="296"/>
      <c r="H282" s="296"/>
      <c r="J282" s="296" t="s">
        <v>692</v>
      </c>
      <c r="K282" s="296"/>
      <c r="L282" s="296"/>
      <c r="M282" s="296"/>
      <c r="N282" s="294">
        <v>80422247.870000005</v>
      </c>
      <c r="O282" s="294"/>
      <c r="P282" s="294"/>
      <c r="Q282" s="294">
        <v>0</v>
      </c>
      <c r="R282" s="294"/>
      <c r="S282" s="294"/>
      <c r="T282" s="294">
        <v>2338675.04</v>
      </c>
      <c r="U282" s="294"/>
      <c r="V282" s="294"/>
      <c r="W282" s="294"/>
      <c r="X282" s="294">
        <v>0</v>
      </c>
      <c r="Y282" s="294"/>
      <c r="Z282" s="294"/>
      <c r="AA282" s="294"/>
      <c r="AB282" s="294">
        <v>82760922.909999996</v>
      </c>
      <c r="AC282" s="294"/>
      <c r="AD282" s="294"/>
      <c r="AE282" s="294"/>
      <c r="AF282" s="294"/>
      <c r="AG282" s="294"/>
      <c r="AH282" s="294">
        <v>0</v>
      </c>
      <c r="AI282" s="294"/>
      <c r="AJ282" s="294"/>
      <c r="AK282" s="294"/>
      <c r="AL282" s="294"/>
    </row>
    <row r="283" spans="2:38" ht="9.1999999999999993" customHeight="1" x14ac:dyDescent="0.15">
      <c r="J283" s="296"/>
      <c r="K283" s="296"/>
      <c r="L283" s="296"/>
      <c r="M283" s="296"/>
    </row>
    <row r="284" spans="2:38" s="78" customFormat="1" ht="8.4499999999999993" customHeight="1" x14ac:dyDescent="0.15">
      <c r="B284" s="297" t="s">
        <v>291</v>
      </c>
      <c r="C284" s="297"/>
      <c r="D284" s="297"/>
      <c r="E284" s="297" t="s">
        <v>693</v>
      </c>
      <c r="F284" s="297"/>
      <c r="G284" s="297"/>
      <c r="H284" s="297"/>
      <c r="J284" s="297" t="s">
        <v>41</v>
      </c>
      <c r="K284" s="297"/>
      <c r="L284" s="297"/>
      <c r="M284" s="297"/>
      <c r="N284" s="298">
        <v>2193000</v>
      </c>
      <c r="O284" s="298"/>
      <c r="P284" s="298"/>
      <c r="Q284" s="298">
        <v>0</v>
      </c>
      <c r="R284" s="298"/>
      <c r="S284" s="298"/>
      <c r="T284" s="298">
        <v>0</v>
      </c>
      <c r="U284" s="298"/>
      <c r="V284" s="298"/>
      <c r="W284" s="298"/>
      <c r="X284" s="298">
        <v>0</v>
      </c>
      <c r="Y284" s="298"/>
      <c r="Z284" s="298"/>
      <c r="AA284" s="298"/>
      <c r="AB284" s="298">
        <v>2193000</v>
      </c>
      <c r="AC284" s="298"/>
      <c r="AD284" s="298"/>
      <c r="AE284" s="298"/>
      <c r="AF284" s="298"/>
      <c r="AG284" s="298"/>
      <c r="AH284" s="298">
        <v>0</v>
      </c>
      <c r="AI284" s="298"/>
      <c r="AJ284" s="298"/>
      <c r="AK284" s="298"/>
      <c r="AL284" s="298"/>
    </row>
    <row r="285" spans="2:38" ht="9.4" customHeight="1" x14ac:dyDescent="0.15">
      <c r="B285" s="296" t="s">
        <v>291</v>
      </c>
      <c r="C285" s="296"/>
      <c r="D285" s="296"/>
      <c r="E285" s="296" t="s">
        <v>694</v>
      </c>
      <c r="F285" s="296"/>
      <c r="G285" s="296"/>
      <c r="H285" s="296"/>
      <c r="J285" s="296" t="s">
        <v>695</v>
      </c>
      <c r="K285" s="296"/>
      <c r="L285" s="296"/>
      <c r="M285" s="296"/>
      <c r="N285" s="294">
        <v>2193000</v>
      </c>
      <c r="O285" s="294"/>
      <c r="P285" s="294"/>
      <c r="Q285" s="294">
        <v>0</v>
      </c>
      <c r="R285" s="294"/>
      <c r="S285" s="294"/>
      <c r="T285" s="294">
        <v>0</v>
      </c>
      <c r="U285" s="294"/>
      <c r="V285" s="294"/>
      <c r="W285" s="294"/>
      <c r="X285" s="294">
        <v>0</v>
      </c>
      <c r="Y285" s="294"/>
      <c r="Z285" s="294"/>
      <c r="AA285" s="294"/>
      <c r="AB285" s="294">
        <v>2193000</v>
      </c>
      <c r="AC285" s="294"/>
      <c r="AD285" s="294"/>
      <c r="AE285" s="294"/>
      <c r="AF285" s="294"/>
      <c r="AG285" s="294"/>
      <c r="AH285" s="294">
        <v>0</v>
      </c>
      <c r="AI285" s="294"/>
      <c r="AJ285" s="294"/>
      <c r="AK285" s="294"/>
      <c r="AL285" s="294"/>
    </row>
    <row r="286" spans="2:38" s="78" customFormat="1" ht="9.4" customHeight="1" x14ac:dyDescent="0.15">
      <c r="B286" s="297" t="s">
        <v>291</v>
      </c>
      <c r="C286" s="297"/>
      <c r="D286" s="297"/>
      <c r="E286" s="297" t="s">
        <v>696</v>
      </c>
      <c r="F286" s="297"/>
      <c r="G286" s="297"/>
      <c r="H286" s="297"/>
      <c r="J286" s="297" t="s">
        <v>42</v>
      </c>
      <c r="K286" s="297"/>
      <c r="L286" s="297"/>
      <c r="M286" s="297"/>
      <c r="N286" s="298">
        <v>987400</v>
      </c>
      <c r="O286" s="298"/>
      <c r="P286" s="298"/>
      <c r="Q286" s="298">
        <v>0</v>
      </c>
      <c r="R286" s="298"/>
      <c r="S286" s="298"/>
      <c r="T286" s="298">
        <v>0</v>
      </c>
      <c r="U286" s="298"/>
      <c r="V286" s="298"/>
      <c r="W286" s="298"/>
      <c r="X286" s="298">
        <v>0</v>
      </c>
      <c r="Y286" s="298"/>
      <c r="Z286" s="298"/>
      <c r="AA286" s="298"/>
      <c r="AB286" s="298">
        <v>987400</v>
      </c>
      <c r="AC286" s="298"/>
      <c r="AD286" s="298"/>
      <c r="AE286" s="298"/>
      <c r="AF286" s="298"/>
      <c r="AG286" s="298"/>
      <c r="AH286" s="298">
        <v>0</v>
      </c>
      <c r="AI286" s="298"/>
      <c r="AJ286" s="298"/>
      <c r="AK286" s="298"/>
      <c r="AL286" s="298"/>
    </row>
    <row r="287" spans="2:38" ht="9.4" customHeight="1" x14ac:dyDescent="0.15">
      <c r="B287" s="296" t="s">
        <v>291</v>
      </c>
      <c r="C287" s="296"/>
      <c r="D287" s="296"/>
      <c r="E287" s="296" t="s">
        <v>697</v>
      </c>
      <c r="F287" s="296"/>
      <c r="G287" s="296"/>
      <c r="H287" s="296"/>
      <c r="J287" s="296" t="s">
        <v>698</v>
      </c>
      <c r="K287" s="296"/>
      <c r="L287" s="296"/>
      <c r="M287" s="296"/>
      <c r="N287" s="294">
        <v>987400</v>
      </c>
      <c r="O287" s="294"/>
      <c r="P287" s="294"/>
      <c r="Q287" s="294">
        <v>0</v>
      </c>
      <c r="R287" s="294"/>
      <c r="S287" s="294"/>
      <c r="T287" s="294">
        <v>0</v>
      </c>
      <c r="U287" s="294"/>
      <c r="V287" s="294"/>
      <c r="W287" s="294"/>
      <c r="X287" s="294">
        <v>0</v>
      </c>
      <c r="Y287" s="294"/>
      <c r="Z287" s="294"/>
      <c r="AA287" s="294"/>
      <c r="AB287" s="294">
        <v>987400</v>
      </c>
      <c r="AC287" s="294"/>
      <c r="AD287" s="294"/>
      <c r="AE287" s="294"/>
      <c r="AF287" s="294"/>
      <c r="AG287" s="294"/>
      <c r="AH287" s="294">
        <v>0</v>
      </c>
      <c r="AI287" s="294"/>
      <c r="AJ287" s="294"/>
      <c r="AK287" s="294"/>
      <c r="AL287" s="294"/>
    </row>
    <row r="288" spans="2:38" s="78" customFormat="1" ht="9.4" customHeight="1" x14ac:dyDescent="0.15">
      <c r="B288" s="297" t="s">
        <v>291</v>
      </c>
      <c r="C288" s="297"/>
      <c r="D288" s="297"/>
      <c r="E288" s="297" t="s">
        <v>699</v>
      </c>
      <c r="F288" s="297"/>
      <c r="G288" s="297"/>
      <c r="H288" s="297"/>
      <c r="J288" s="296" t="s">
        <v>43</v>
      </c>
      <c r="K288" s="296"/>
      <c r="L288" s="296"/>
      <c r="M288" s="296"/>
      <c r="N288" s="298">
        <v>69253282.450000003</v>
      </c>
      <c r="O288" s="298"/>
      <c r="P288" s="298"/>
      <c r="Q288" s="298">
        <v>0</v>
      </c>
      <c r="R288" s="298"/>
      <c r="S288" s="298"/>
      <c r="T288" s="298">
        <v>2338675.04</v>
      </c>
      <c r="U288" s="298"/>
      <c r="V288" s="298"/>
      <c r="W288" s="298"/>
      <c r="X288" s="298">
        <v>0</v>
      </c>
      <c r="Y288" s="298"/>
      <c r="Z288" s="298"/>
      <c r="AA288" s="298"/>
      <c r="AB288" s="298">
        <v>71591957.489999995</v>
      </c>
      <c r="AC288" s="298"/>
      <c r="AD288" s="298"/>
      <c r="AE288" s="298"/>
      <c r="AF288" s="298"/>
      <c r="AG288" s="298"/>
      <c r="AH288" s="298">
        <v>0</v>
      </c>
      <c r="AI288" s="298"/>
      <c r="AJ288" s="298"/>
      <c r="AK288" s="298"/>
      <c r="AL288" s="298"/>
    </row>
    <row r="289" spans="1:39" ht="9.1999999999999993" customHeight="1" x14ac:dyDescent="0.15">
      <c r="J289" s="296"/>
      <c r="K289" s="296"/>
      <c r="L289" s="296"/>
      <c r="M289" s="296"/>
    </row>
    <row r="290" spans="1:39" ht="8.4499999999999993" customHeight="1" x14ac:dyDescent="0.15">
      <c r="B290" s="296" t="s">
        <v>291</v>
      </c>
      <c r="C290" s="296"/>
      <c r="D290" s="296"/>
      <c r="E290" s="296" t="s">
        <v>700</v>
      </c>
      <c r="F290" s="296"/>
      <c r="G290" s="296"/>
      <c r="H290" s="296"/>
      <c r="J290" s="296" t="s">
        <v>701</v>
      </c>
      <c r="K290" s="296"/>
      <c r="L290" s="296"/>
      <c r="M290" s="296"/>
      <c r="N290" s="294">
        <v>1466086.94</v>
      </c>
      <c r="O290" s="294"/>
      <c r="P290" s="294"/>
      <c r="Q290" s="294">
        <v>0</v>
      </c>
      <c r="R290" s="294"/>
      <c r="S290" s="294"/>
      <c r="T290" s="294">
        <v>0</v>
      </c>
      <c r="U290" s="294"/>
      <c r="V290" s="294"/>
      <c r="W290" s="294"/>
      <c r="X290" s="294">
        <v>0</v>
      </c>
      <c r="Y290" s="294"/>
      <c r="Z290" s="294"/>
      <c r="AA290" s="294"/>
      <c r="AB290" s="294">
        <v>1466086.94</v>
      </c>
      <c r="AC290" s="294"/>
      <c r="AD290" s="294"/>
      <c r="AE290" s="294"/>
      <c r="AF290" s="294"/>
      <c r="AG290" s="294"/>
      <c r="AH290" s="294">
        <v>0</v>
      </c>
      <c r="AI290" s="294"/>
      <c r="AJ290" s="294"/>
      <c r="AK290" s="294"/>
      <c r="AL290" s="294"/>
    </row>
    <row r="291" spans="1:39" ht="9.4" customHeight="1" x14ac:dyDescent="0.15">
      <c r="B291" s="296" t="s">
        <v>291</v>
      </c>
      <c r="C291" s="296"/>
      <c r="D291" s="296"/>
      <c r="E291" s="296" t="s">
        <v>702</v>
      </c>
      <c r="F291" s="296"/>
      <c r="G291" s="296"/>
      <c r="H291" s="296"/>
      <c r="J291" s="296" t="s">
        <v>701</v>
      </c>
      <c r="K291" s="296"/>
      <c r="L291" s="296"/>
      <c r="M291" s="296"/>
      <c r="N291" s="294">
        <v>1466086.94</v>
      </c>
      <c r="O291" s="294"/>
      <c r="P291" s="294"/>
      <c r="Q291" s="294">
        <v>0</v>
      </c>
      <c r="R291" s="294"/>
      <c r="S291" s="294"/>
      <c r="T291" s="294">
        <v>0</v>
      </c>
      <c r="U291" s="294"/>
      <c r="V291" s="294"/>
      <c r="W291" s="294"/>
      <c r="X291" s="294">
        <v>0</v>
      </c>
      <c r="Y291" s="294"/>
      <c r="Z291" s="294"/>
      <c r="AA291" s="294"/>
      <c r="AB291" s="294">
        <v>1466086.94</v>
      </c>
      <c r="AC291" s="294"/>
      <c r="AD291" s="294"/>
      <c r="AE291" s="294"/>
      <c r="AF291" s="294"/>
      <c r="AG291" s="294"/>
      <c r="AH291" s="294">
        <v>0</v>
      </c>
      <c r="AI291" s="294"/>
      <c r="AJ291" s="294"/>
      <c r="AK291" s="294"/>
      <c r="AL291" s="294"/>
    </row>
    <row r="292" spans="1:39" ht="9.4" customHeight="1" x14ac:dyDescent="0.15">
      <c r="B292" s="296" t="s">
        <v>291</v>
      </c>
      <c r="C292" s="296"/>
      <c r="D292" s="296"/>
      <c r="E292" s="296" t="s">
        <v>703</v>
      </c>
      <c r="F292" s="296"/>
      <c r="G292" s="296"/>
      <c r="H292" s="296"/>
      <c r="J292" s="296" t="s">
        <v>704</v>
      </c>
      <c r="K292" s="296"/>
      <c r="L292" s="296"/>
      <c r="M292" s="296"/>
      <c r="N292" s="294">
        <v>8422433.0700000003</v>
      </c>
      <c r="O292" s="294"/>
      <c r="P292" s="294"/>
      <c r="Q292" s="294">
        <v>0</v>
      </c>
      <c r="R292" s="294"/>
      <c r="S292" s="294"/>
      <c r="T292" s="294">
        <v>0</v>
      </c>
      <c r="U292" s="294"/>
      <c r="V292" s="294"/>
      <c r="W292" s="294"/>
      <c r="X292" s="294">
        <v>0</v>
      </c>
      <c r="Y292" s="294"/>
      <c r="Z292" s="294"/>
      <c r="AA292" s="294"/>
      <c r="AB292" s="294">
        <v>8422433.0700000003</v>
      </c>
      <c r="AC292" s="294"/>
      <c r="AD292" s="294"/>
      <c r="AE292" s="294"/>
      <c r="AF292" s="294"/>
      <c r="AG292" s="294"/>
      <c r="AH292" s="294">
        <v>0</v>
      </c>
      <c r="AI292" s="294"/>
      <c r="AJ292" s="294"/>
      <c r="AK292" s="294"/>
      <c r="AL292" s="294"/>
    </row>
    <row r="293" spans="1:39" ht="9.4" customHeight="1" x14ac:dyDescent="0.15">
      <c r="B293" s="296" t="s">
        <v>291</v>
      </c>
      <c r="C293" s="296"/>
      <c r="D293" s="296"/>
      <c r="E293" s="296" t="s">
        <v>705</v>
      </c>
      <c r="F293" s="296"/>
      <c r="G293" s="296"/>
      <c r="H293" s="296"/>
      <c r="J293" s="296" t="s">
        <v>704</v>
      </c>
      <c r="K293" s="296"/>
      <c r="L293" s="296"/>
      <c r="M293" s="296"/>
      <c r="N293" s="294">
        <v>8422433.0700000003</v>
      </c>
      <c r="O293" s="294"/>
      <c r="P293" s="294"/>
      <c r="Q293" s="294">
        <v>0</v>
      </c>
      <c r="R293" s="294"/>
      <c r="S293" s="294"/>
      <c r="T293" s="294">
        <v>0</v>
      </c>
      <c r="U293" s="294"/>
      <c r="V293" s="294"/>
      <c r="W293" s="294"/>
      <c r="X293" s="294">
        <v>0</v>
      </c>
      <c r="Y293" s="294"/>
      <c r="Z293" s="294"/>
      <c r="AA293" s="294"/>
      <c r="AB293" s="294">
        <v>8422433.0700000003</v>
      </c>
      <c r="AC293" s="294"/>
      <c r="AD293" s="294"/>
      <c r="AE293" s="294"/>
      <c r="AF293" s="294"/>
      <c r="AG293" s="294"/>
      <c r="AH293" s="294">
        <v>0</v>
      </c>
      <c r="AI293" s="294"/>
      <c r="AJ293" s="294"/>
      <c r="AK293" s="294"/>
      <c r="AL293" s="294"/>
    </row>
    <row r="294" spans="1:39" ht="9.4" customHeight="1" x14ac:dyDescent="0.15">
      <c r="B294" s="296" t="s">
        <v>291</v>
      </c>
      <c r="C294" s="296"/>
      <c r="D294" s="296"/>
      <c r="E294" s="296" t="s">
        <v>706</v>
      </c>
      <c r="F294" s="296"/>
      <c r="G294" s="296"/>
      <c r="H294" s="296"/>
      <c r="J294" s="296" t="s">
        <v>707</v>
      </c>
      <c r="K294" s="296"/>
      <c r="L294" s="296"/>
      <c r="M294" s="296"/>
      <c r="N294" s="294">
        <v>6557086.3300000001</v>
      </c>
      <c r="O294" s="294"/>
      <c r="P294" s="294"/>
      <c r="Q294" s="294">
        <v>0</v>
      </c>
      <c r="R294" s="294"/>
      <c r="S294" s="294"/>
      <c r="T294" s="294">
        <v>231400</v>
      </c>
      <c r="U294" s="294"/>
      <c r="V294" s="294"/>
      <c r="W294" s="294"/>
      <c r="X294" s="294">
        <v>0</v>
      </c>
      <c r="Y294" s="294"/>
      <c r="Z294" s="294"/>
      <c r="AA294" s="294"/>
      <c r="AB294" s="294">
        <v>6788486.3300000001</v>
      </c>
      <c r="AC294" s="294"/>
      <c r="AD294" s="294"/>
      <c r="AE294" s="294"/>
      <c r="AF294" s="294"/>
      <c r="AG294" s="294"/>
      <c r="AH294" s="294">
        <v>0</v>
      </c>
      <c r="AI294" s="294"/>
      <c r="AJ294" s="294"/>
      <c r="AK294" s="294"/>
      <c r="AL294" s="294"/>
    </row>
    <row r="295" spans="1:39" ht="9.1999999999999993" customHeight="1" x14ac:dyDescent="0.15">
      <c r="J295" s="296"/>
      <c r="K295" s="296"/>
      <c r="L295" s="296"/>
      <c r="M295" s="296"/>
    </row>
    <row r="296" spans="1:39" ht="8.4499999999999993" customHeight="1" x14ac:dyDescent="0.15">
      <c r="B296" s="296" t="s">
        <v>291</v>
      </c>
      <c r="C296" s="296"/>
      <c r="D296" s="296"/>
      <c r="E296" s="296" t="s">
        <v>708</v>
      </c>
      <c r="F296" s="296"/>
      <c r="G296" s="296"/>
      <c r="H296" s="296"/>
      <c r="J296" s="296" t="s">
        <v>709</v>
      </c>
      <c r="K296" s="296"/>
      <c r="L296" s="296"/>
      <c r="M296" s="296"/>
      <c r="N296" s="294">
        <v>190000</v>
      </c>
      <c r="O296" s="294"/>
      <c r="P296" s="294"/>
      <c r="Q296" s="294">
        <v>0</v>
      </c>
      <c r="R296" s="294"/>
      <c r="S296" s="294"/>
      <c r="T296" s="294">
        <v>0</v>
      </c>
      <c r="U296" s="294"/>
      <c r="V296" s="294"/>
      <c r="W296" s="294"/>
      <c r="X296" s="294">
        <v>0</v>
      </c>
      <c r="Y296" s="294"/>
      <c r="Z296" s="294"/>
      <c r="AA296" s="294"/>
      <c r="AB296" s="294">
        <v>190000</v>
      </c>
      <c r="AC296" s="294"/>
      <c r="AD296" s="294"/>
      <c r="AE296" s="294"/>
      <c r="AF296" s="294"/>
      <c r="AG296" s="294"/>
      <c r="AH296" s="294">
        <v>0</v>
      </c>
      <c r="AI296" s="294"/>
      <c r="AJ296" s="294"/>
      <c r="AK296" s="294"/>
      <c r="AL296" s="294"/>
    </row>
    <row r="297" spans="1:39" ht="9.4" customHeight="1" x14ac:dyDescent="0.15">
      <c r="B297" s="296" t="s">
        <v>291</v>
      </c>
      <c r="C297" s="296"/>
      <c r="D297" s="296"/>
      <c r="E297" s="296" t="s">
        <v>710</v>
      </c>
      <c r="F297" s="296"/>
      <c r="G297" s="296"/>
      <c r="H297" s="296"/>
      <c r="J297" s="296" t="s">
        <v>711</v>
      </c>
      <c r="K297" s="296"/>
      <c r="L297" s="296"/>
      <c r="M297" s="296"/>
      <c r="N297" s="294">
        <v>120000</v>
      </c>
      <c r="O297" s="294"/>
      <c r="P297" s="294"/>
      <c r="Q297" s="294">
        <v>0</v>
      </c>
      <c r="R297" s="294"/>
      <c r="S297" s="294"/>
      <c r="T297" s="294">
        <v>0</v>
      </c>
      <c r="U297" s="294"/>
      <c r="V297" s="294"/>
      <c r="W297" s="294"/>
      <c r="X297" s="294">
        <v>0</v>
      </c>
      <c r="Y297" s="294"/>
      <c r="Z297" s="294"/>
      <c r="AA297" s="294"/>
      <c r="AB297" s="294">
        <v>120000</v>
      </c>
      <c r="AC297" s="294"/>
      <c r="AD297" s="294"/>
      <c r="AE297" s="294"/>
      <c r="AF297" s="294"/>
      <c r="AG297" s="294"/>
      <c r="AH297" s="294">
        <v>0</v>
      </c>
      <c r="AI297" s="294"/>
      <c r="AJ297" s="294"/>
      <c r="AK297" s="294"/>
      <c r="AL297" s="294"/>
    </row>
    <row r="298" spans="1:39" ht="7.35" customHeight="1" x14ac:dyDescent="0.15"/>
    <row r="299" spans="1:39" ht="14.1" customHeight="1" x14ac:dyDescent="0.15">
      <c r="AH299" s="293" t="s">
        <v>712</v>
      </c>
      <c r="AI299" s="293"/>
      <c r="AJ299" s="293"/>
      <c r="AK299" s="293"/>
      <c r="AL299" s="293"/>
      <c r="AM299" s="293"/>
    </row>
    <row r="300" spans="1:39" ht="7.15" customHeight="1" x14ac:dyDescent="0.15">
      <c r="D300" s="305" t="s">
        <v>239</v>
      </c>
      <c r="E300" s="305"/>
      <c r="F300" s="305"/>
      <c r="G300" s="305"/>
      <c r="H300" s="305"/>
      <c r="I300" s="305"/>
      <c r="J300" s="305"/>
      <c r="K300" s="305"/>
      <c r="L300" s="305"/>
      <c r="M300" s="305"/>
      <c r="N300" s="305"/>
      <c r="O300" s="305"/>
      <c r="P300" s="305"/>
      <c r="Q300" s="305"/>
      <c r="R300" s="305"/>
      <c r="S300" s="305"/>
      <c r="T300" s="305"/>
      <c r="U300" s="305"/>
      <c r="V300" s="305"/>
      <c r="W300" s="305"/>
      <c r="X300" s="305"/>
      <c r="Y300" s="305"/>
      <c r="Z300" s="305"/>
      <c r="AA300" s="305"/>
      <c r="AB300" s="305"/>
      <c r="AC300" s="305"/>
      <c r="AD300" s="305"/>
      <c r="AE300" s="305"/>
      <c r="AF300" s="305"/>
      <c r="AG300" s="305"/>
      <c r="AH300" s="305"/>
      <c r="AI300" s="305"/>
    </row>
    <row r="301" spans="1:39" ht="9.6" customHeight="1" x14ac:dyDescent="0.15">
      <c r="A301" s="306"/>
      <c r="B301" s="306"/>
      <c r="C301" s="306"/>
      <c r="D301" s="306"/>
      <c r="E301" s="306"/>
      <c r="F301" s="306"/>
      <c r="G301" s="306"/>
      <c r="H301" s="306"/>
      <c r="I301" s="306"/>
      <c r="J301" s="306"/>
      <c r="K301" s="305"/>
      <c r="L301" s="305"/>
      <c r="M301" s="305"/>
      <c r="N301" s="305"/>
      <c r="O301" s="305"/>
      <c r="P301" s="305"/>
      <c r="Q301" s="305"/>
      <c r="R301" s="305"/>
      <c r="S301" s="305"/>
      <c r="T301" s="305"/>
      <c r="U301" s="305"/>
      <c r="V301" s="305"/>
      <c r="W301" s="305"/>
      <c r="X301" s="305"/>
      <c r="Y301" s="305"/>
      <c r="Z301" s="305"/>
      <c r="AA301" s="305"/>
      <c r="AB301" s="305"/>
      <c r="AC301" s="305"/>
      <c r="AD301" s="305"/>
      <c r="AE301" s="305"/>
      <c r="AF301" s="305"/>
      <c r="AG301" s="305"/>
      <c r="AH301" s="305"/>
      <c r="AI301" s="305"/>
    </row>
    <row r="302" spans="1:39" ht="13.35" customHeight="1" x14ac:dyDescent="0.15">
      <c r="A302" s="306"/>
      <c r="B302" s="306"/>
      <c r="C302" s="306"/>
      <c r="D302" s="306"/>
      <c r="E302" s="306"/>
      <c r="F302" s="306"/>
      <c r="G302" s="306"/>
      <c r="H302" s="306"/>
      <c r="I302" s="306"/>
      <c r="J302" s="306"/>
      <c r="K302" s="307" t="s">
        <v>240</v>
      </c>
      <c r="L302" s="307"/>
      <c r="M302" s="307"/>
      <c r="N302" s="307"/>
      <c r="O302" s="307"/>
      <c r="P302" s="307"/>
      <c r="Q302" s="307"/>
      <c r="R302" s="307"/>
      <c r="S302" s="307"/>
      <c r="T302" s="307"/>
      <c r="U302" s="307"/>
      <c r="V302" s="307"/>
      <c r="W302" s="307"/>
      <c r="X302" s="307"/>
      <c r="Y302" s="307"/>
      <c r="Z302" s="307"/>
      <c r="AA302" s="307"/>
      <c r="AB302" s="307"/>
      <c r="AC302" s="307"/>
      <c r="AD302" s="307"/>
      <c r="AE302" s="307"/>
      <c r="AF302" s="307"/>
      <c r="AG302" s="307"/>
    </row>
    <row r="303" spans="1:39" ht="5.25" customHeight="1" x14ac:dyDescent="0.15">
      <c r="A303" s="306"/>
      <c r="B303" s="306"/>
      <c r="C303" s="306"/>
      <c r="D303" s="306"/>
      <c r="E303" s="306"/>
      <c r="F303" s="306"/>
      <c r="G303" s="306"/>
      <c r="H303" s="306"/>
      <c r="I303" s="306"/>
      <c r="J303" s="306"/>
    </row>
    <row r="304" spans="1:39" ht="7.35" customHeight="1" x14ac:dyDescent="0.15">
      <c r="A304" s="306"/>
      <c r="B304" s="306"/>
      <c r="C304" s="301" t="s">
        <v>278</v>
      </c>
      <c r="D304" s="301"/>
      <c r="E304" s="301"/>
      <c r="F304" s="301"/>
      <c r="G304" s="301"/>
      <c r="H304" s="301"/>
      <c r="I304" s="301"/>
      <c r="J304" s="301"/>
      <c r="K304" s="301"/>
      <c r="Z304" s="303" t="s">
        <v>241</v>
      </c>
      <c r="AA304" s="303"/>
      <c r="AB304" s="303"/>
      <c r="AC304" s="303"/>
      <c r="AD304" s="303"/>
      <c r="AE304" s="303"/>
      <c r="AF304" s="303"/>
      <c r="AG304" s="303"/>
      <c r="AH304" s="303"/>
      <c r="AI304" s="308" t="s">
        <v>279</v>
      </c>
      <c r="AJ304" s="308"/>
      <c r="AK304" s="308"/>
      <c r="AL304" s="308"/>
      <c r="AM304" s="308"/>
    </row>
    <row r="305" spans="1:39" ht="6.75" customHeight="1" x14ac:dyDescent="0.15">
      <c r="A305" s="306"/>
      <c r="B305" s="306"/>
      <c r="C305" s="301"/>
      <c r="D305" s="301"/>
      <c r="E305" s="301"/>
      <c r="F305" s="301"/>
      <c r="G305" s="301"/>
      <c r="H305" s="301"/>
      <c r="I305" s="301"/>
      <c r="J305" s="301"/>
      <c r="K305" s="301"/>
      <c r="L305" s="309" t="s">
        <v>280</v>
      </c>
      <c r="M305" s="309"/>
      <c r="N305" s="309"/>
      <c r="O305" s="309"/>
      <c r="P305" s="309"/>
      <c r="Q305" s="309"/>
      <c r="R305" s="309"/>
      <c r="S305" s="309"/>
      <c r="T305" s="309"/>
      <c r="U305" s="309"/>
      <c r="V305" s="309"/>
      <c r="W305" s="309"/>
      <c r="X305" s="309"/>
      <c r="Y305" s="309"/>
      <c r="Z305" s="303"/>
      <c r="AA305" s="303"/>
      <c r="AB305" s="303"/>
      <c r="AC305" s="303"/>
      <c r="AD305" s="303"/>
      <c r="AE305" s="303"/>
      <c r="AF305" s="303"/>
      <c r="AG305" s="303"/>
      <c r="AH305" s="303"/>
      <c r="AI305" s="308"/>
      <c r="AJ305" s="308"/>
      <c r="AK305" s="308"/>
      <c r="AL305" s="308"/>
      <c r="AM305" s="308"/>
    </row>
    <row r="306" spans="1:39" ht="7.35" customHeight="1" x14ac:dyDescent="0.15">
      <c r="C306" s="301" t="s">
        <v>281</v>
      </c>
      <c r="D306" s="301"/>
      <c r="E306" s="301"/>
      <c r="F306" s="301"/>
      <c r="G306" s="302"/>
      <c r="H306" s="302"/>
      <c r="I306" s="302"/>
      <c r="J306" s="302"/>
      <c r="K306" s="302"/>
      <c r="L306" s="302"/>
      <c r="M306" s="302"/>
      <c r="N306" s="302"/>
      <c r="O306" s="302"/>
      <c r="P306" s="302"/>
      <c r="Q306" s="302"/>
      <c r="R306" s="302"/>
      <c r="S306" s="302"/>
      <c r="T306" s="302"/>
      <c r="U306" s="302"/>
      <c r="V306" s="302"/>
      <c r="W306" s="302"/>
      <c r="X306" s="302"/>
      <c r="Y306" s="302"/>
      <c r="Z306" s="302"/>
      <c r="AA306" s="302"/>
      <c r="AB306" s="302"/>
      <c r="AC306" s="302"/>
      <c r="AD306" s="302"/>
      <c r="AE306" s="302"/>
      <c r="AF306" s="302"/>
      <c r="AG306" s="303"/>
      <c r="AH306" s="303"/>
      <c r="AI306" s="303" t="s">
        <v>282</v>
      </c>
      <c r="AJ306" s="303"/>
    </row>
    <row r="307" spans="1:39" ht="6.75" customHeight="1" x14ac:dyDescent="0.15">
      <c r="C307" s="301"/>
      <c r="D307" s="301"/>
      <c r="E307" s="301"/>
      <c r="F307" s="301"/>
      <c r="G307" s="302"/>
      <c r="H307" s="302"/>
      <c r="I307" s="302"/>
      <c r="J307" s="302"/>
      <c r="K307" s="302"/>
      <c r="L307" s="302"/>
      <c r="M307" s="302"/>
      <c r="N307" s="302"/>
      <c r="O307" s="302"/>
      <c r="P307" s="302"/>
      <c r="Q307" s="302"/>
      <c r="R307" s="302"/>
      <c r="S307" s="302"/>
      <c r="T307" s="302"/>
      <c r="U307" s="302"/>
      <c r="V307" s="302"/>
      <c r="W307" s="302"/>
      <c r="X307" s="302"/>
      <c r="Y307" s="302"/>
      <c r="Z307" s="302"/>
      <c r="AA307" s="302"/>
      <c r="AB307" s="302"/>
      <c r="AC307" s="302"/>
      <c r="AD307" s="302"/>
      <c r="AE307" s="302"/>
      <c r="AF307" s="302"/>
      <c r="AG307" s="303"/>
      <c r="AH307" s="303"/>
      <c r="AI307" s="303"/>
      <c r="AJ307" s="303"/>
    </row>
    <row r="308" spans="1:39" ht="11.25" customHeight="1" x14ac:dyDescent="0.15">
      <c r="P308" s="304" t="s">
        <v>283</v>
      </c>
      <c r="Q308" s="304"/>
      <c r="R308" s="304"/>
      <c r="W308" s="304" t="s">
        <v>284</v>
      </c>
      <c r="X308" s="304"/>
      <c r="Y308" s="304"/>
      <c r="Z308" s="304"/>
      <c r="AE308" s="304" t="s">
        <v>285</v>
      </c>
      <c r="AF308" s="304"/>
      <c r="AG308" s="304"/>
      <c r="AH308" s="304"/>
      <c r="AI308" s="304"/>
      <c r="AJ308" s="304"/>
      <c r="AK308" s="304"/>
    </row>
    <row r="309" spans="1:39" ht="8.4499999999999993" customHeight="1" x14ac:dyDescent="0.15">
      <c r="B309" s="300" t="s">
        <v>286</v>
      </c>
      <c r="C309" s="300"/>
      <c r="D309" s="300"/>
      <c r="E309" s="300" t="s">
        <v>287</v>
      </c>
      <c r="F309" s="300"/>
      <c r="G309" s="300"/>
      <c r="J309" s="300" t="s">
        <v>288</v>
      </c>
      <c r="K309" s="300"/>
      <c r="L309" s="300"/>
      <c r="M309" s="300"/>
      <c r="N309" s="300"/>
      <c r="O309" s="300"/>
      <c r="P309" s="76" t="s">
        <v>289</v>
      </c>
      <c r="R309" s="299" t="s">
        <v>290</v>
      </c>
      <c r="S309" s="299"/>
      <c r="V309" s="299" t="s">
        <v>289</v>
      </c>
      <c r="W309" s="299"/>
      <c r="Y309" s="299" t="s">
        <v>290</v>
      </c>
      <c r="Z309" s="299"/>
      <c r="AA309" s="299"/>
      <c r="AD309" s="299" t="s">
        <v>289</v>
      </c>
      <c r="AE309" s="299"/>
      <c r="AF309" s="299"/>
      <c r="AG309" s="299"/>
      <c r="AI309" s="299" t="s">
        <v>290</v>
      </c>
      <c r="AJ309" s="299"/>
      <c r="AK309" s="299"/>
      <c r="AL309" s="299"/>
    </row>
    <row r="310" spans="1:39" ht="9.9499999999999993" customHeight="1" x14ac:dyDescent="0.15">
      <c r="B310" s="296" t="s">
        <v>291</v>
      </c>
      <c r="C310" s="296"/>
      <c r="D310" s="296"/>
      <c r="E310" s="296" t="s">
        <v>713</v>
      </c>
      <c r="F310" s="296"/>
      <c r="G310" s="296"/>
      <c r="H310" s="296"/>
      <c r="J310" s="296" t="s">
        <v>714</v>
      </c>
      <c r="K310" s="296"/>
      <c r="L310" s="296"/>
      <c r="M310" s="296"/>
      <c r="N310" s="294">
        <v>1570415.56</v>
      </c>
      <c r="O310" s="294"/>
      <c r="P310" s="294"/>
      <c r="Q310" s="294">
        <v>0</v>
      </c>
      <c r="R310" s="294"/>
      <c r="S310" s="294"/>
      <c r="T310" s="294">
        <v>0</v>
      </c>
      <c r="U310" s="294"/>
      <c r="V310" s="294"/>
      <c r="W310" s="294"/>
      <c r="X310" s="294">
        <v>0</v>
      </c>
      <c r="Y310" s="294"/>
      <c r="Z310" s="294"/>
      <c r="AA310" s="294"/>
      <c r="AB310" s="294">
        <v>1570415.56</v>
      </c>
      <c r="AC310" s="294"/>
      <c r="AD310" s="294"/>
      <c r="AE310" s="294"/>
      <c r="AF310" s="294"/>
      <c r="AG310" s="294"/>
      <c r="AH310" s="294">
        <v>0</v>
      </c>
      <c r="AI310" s="294"/>
      <c r="AJ310" s="294"/>
      <c r="AK310" s="294"/>
      <c r="AL310" s="294"/>
    </row>
    <row r="311" spans="1:39" ht="9.4" customHeight="1" x14ac:dyDescent="0.15">
      <c r="B311" s="296" t="s">
        <v>291</v>
      </c>
      <c r="C311" s="296"/>
      <c r="D311" s="296"/>
      <c r="E311" s="296" t="s">
        <v>715</v>
      </c>
      <c r="F311" s="296"/>
      <c r="G311" s="296"/>
      <c r="H311" s="296"/>
      <c r="J311" s="296" t="s">
        <v>716</v>
      </c>
      <c r="K311" s="296"/>
      <c r="L311" s="296"/>
      <c r="M311" s="296"/>
      <c r="N311" s="294">
        <v>296120.69</v>
      </c>
      <c r="O311" s="294"/>
      <c r="P311" s="294"/>
      <c r="Q311" s="294">
        <v>0</v>
      </c>
      <c r="R311" s="294"/>
      <c r="S311" s="294"/>
      <c r="T311" s="294">
        <v>0</v>
      </c>
      <c r="U311" s="294"/>
      <c r="V311" s="294"/>
      <c r="W311" s="294"/>
      <c r="X311" s="294">
        <v>0</v>
      </c>
      <c r="Y311" s="294"/>
      <c r="Z311" s="294"/>
      <c r="AA311" s="294"/>
      <c r="AB311" s="294">
        <v>296120.69</v>
      </c>
      <c r="AC311" s="294"/>
      <c r="AD311" s="294"/>
      <c r="AE311" s="294"/>
      <c r="AF311" s="294"/>
      <c r="AG311" s="294"/>
      <c r="AH311" s="294">
        <v>0</v>
      </c>
      <c r="AI311" s="294"/>
      <c r="AJ311" s="294"/>
      <c r="AK311" s="294"/>
      <c r="AL311" s="294"/>
    </row>
    <row r="312" spans="1:39" ht="9.4" customHeight="1" x14ac:dyDescent="0.15">
      <c r="B312" s="296" t="s">
        <v>291</v>
      </c>
      <c r="C312" s="296"/>
      <c r="D312" s="296"/>
      <c r="E312" s="296" t="s">
        <v>717</v>
      </c>
      <c r="F312" s="296"/>
      <c r="G312" s="296"/>
      <c r="H312" s="296"/>
      <c r="J312" s="296" t="s">
        <v>718</v>
      </c>
      <c r="K312" s="296"/>
      <c r="L312" s="296"/>
      <c r="M312" s="296"/>
      <c r="N312" s="294">
        <v>648463.75</v>
      </c>
      <c r="O312" s="294"/>
      <c r="P312" s="294"/>
      <c r="Q312" s="294">
        <v>0</v>
      </c>
      <c r="R312" s="294"/>
      <c r="S312" s="294"/>
      <c r="T312" s="294">
        <v>0</v>
      </c>
      <c r="U312" s="294"/>
      <c r="V312" s="294"/>
      <c r="W312" s="294"/>
      <c r="X312" s="294">
        <v>0</v>
      </c>
      <c r="Y312" s="294"/>
      <c r="Z312" s="294"/>
      <c r="AA312" s="294"/>
      <c r="AB312" s="294">
        <v>648463.75</v>
      </c>
      <c r="AC312" s="294"/>
      <c r="AD312" s="294"/>
      <c r="AE312" s="294"/>
      <c r="AF312" s="294"/>
      <c r="AG312" s="294"/>
      <c r="AH312" s="294">
        <v>0</v>
      </c>
      <c r="AI312" s="294"/>
      <c r="AJ312" s="294"/>
      <c r="AK312" s="294"/>
      <c r="AL312" s="294"/>
    </row>
    <row r="313" spans="1:39" ht="9.4" customHeight="1" x14ac:dyDescent="0.15">
      <c r="B313" s="296" t="s">
        <v>291</v>
      </c>
      <c r="C313" s="296"/>
      <c r="D313" s="296"/>
      <c r="E313" s="296" t="s">
        <v>719</v>
      </c>
      <c r="F313" s="296"/>
      <c r="G313" s="296"/>
      <c r="H313" s="296"/>
      <c r="J313" s="296" t="s">
        <v>379</v>
      </c>
      <c r="K313" s="296"/>
      <c r="L313" s="296"/>
      <c r="M313" s="296"/>
      <c r="N313" s="294">
        <v>3204020.39</v>
      </c>
      <c r="O313" s="294"/>
      <c r="P313" s="294"/>
      <c r="Q313" s="294">
        <v>0</v>
      </c>
      <c r="R313" s="294"/>
      <c r="S313" s="294"/>
      <c r="T313" s="294">
        <v>0</v>
      </c>
      <c r="U313" s="294"/>
      <c r="V313" s="294"/>
      <c r="W313" s="294"/>
      <c r="X313" s="294">
        <v>0</v>
      </c>
      <c r="Y313" s="294"/>
      <c r="Z313" s="294"/>
      <c r="AA313" s="294"/>
      <c r="AB313" s="294">
        <v>3204020.39</v>
      </c>
      <c r="AC313" s="294"/>
      <c r="AD313" s="294"/>
      <c r="AE313" s="294"/>
      <c r="AF313" s="294"/>
      <c r="AG313" s="294"/>
      <c r="AH313" s="294">
        <v>0</v>
      </c>
      <c r="AI313" s="294"/>
      <c r="AJ313" s="294"/>
      <c r="AK313" s="294"/>
      <c r="AL313" s="294"/>
    </row>
    <row r="314" spans="1:39" ht="9.4" customHeight="1" x14ac:dyDescent="0.15">
      <c r="B314" s="296" t="s">
        <v>291</v>
      </c>
      <c r="C314" s="296"/>
      <c r="D314" s="296"/>
      <c r="E314" s="296" t="s">
        <v>720</v>
      </c>
      <c r="F314" s="296"/>
      <c r="G314" s="296"/>
      <c r="H314" s="296"/>
      <c r="J314" s="296" t="s">
        <v>721</v>
      </c>
      <c r="K314" s="296"/>
      <c r="L314" s="296"/>
      <c r="M314" s="296"/>
      <c r="N314" s="294">
        <v>130182.36</v>
      </c>
      <c r="O314" s="294"/>
      <c r="P314" s="294"/>
      <c r="Q314" s="294">
        <v>0</v>
      </c>
      <c r="R314" s="294"/>
      <c r="S314" s="294"/>
      <c r="T314" s="294">
        <v>0</v>
      </c>
      <c r="U314" s="294"/>
      <c r="V314" s="294"/>
      <c r="W314" s="294"/>
      <c r="X314" s="294">
        <v>0</v>
      </c>
      <c r="Y314" s="294"/>
      <c r="Z314" s="294"/>
      <c r="AA314" s="294"/>
      <c r="AB314" s="294">
        <v>130182.36</v>
      </c>
      <c r="AC314" s="294"/>
      <c r="AD314" s="294"/>
      <c r="AE314" s="294"/>
      <c r="AF314" s="294"/>
      <c r="AG314" s="294"/>
      <c r="AH314" s="294">
        <v>0</v>
      </c>
      <c r="AI314" s="294"/>
      <c r="AJ314" s="294"/>
      <c r="AK314" s="294"/>
      <c r="AL314" s="294"/>
    </row>
    <row r="315" spans="1:39" ht="9.4" customHeight="1" x14ac:dyDescent="0.15">
      <c r="B315" s="296" t="s">
        <v>291</v>
      </c>
      <c r="C315" s="296"/>
      <c r="D315" s="296"/>
      <c r="E315" s="296" t="s">
        <v>722</v>
      </c>
      <c r="F315" s="296"/>
      <c r="G315" s="296"/>
      <c r="H315" s="296"/>
      <c r="J315" s="296" t="s">
        <v>723</v>
      </c>
      <c r="K315" s="296"/>
      <c r="L315" s="296"/>
      <c r="M315" s="296"/>
      <c r="N315" s="294">
        <v>397883.58</v>
      </c>
      <c r="O315" s="294"/>
      <c r="P315" s="294"/>
      <c r="Q315" s="294">
        <v>0</v>
      </c>
      <c r="R315" s="294"/>
      <c r="S315" s="294"/>
      <c r="T315" s="294">
        <v>0</v>
      </c>
      <c r="U315" s="294"/>
      <c r="V315" s="294"/>
      <c r="W315" s="294"/>
      <c r="X315" s="294">
        <v>0</v>
      </c>
      <c r="Y315" s="294"/>
      <c r="Z315" s="294"/>
      <c r="AA315" s="294"/>
      <c r="AB315" s="294">
        <v>397883.58</v>
      </c>
      <c r="AC315" s="294"/>
      <c r="AD315" s="294"/>
      <c r="AE315" s="294"/>
      <c r="AF315" s="294"/>
      <c r="AG315" s="294"/>
      <c r="AH315" s="294">
        <v>0</v>
      </c>
      <c r="AI315" s="294"/>
      <c r="AJ315" s="294"/>
      <c r="AK315" s="294"/>
      <c r="AL315" s="294"/>
    </row>
    <row r="316" spans="1:39" ht="9.4" customHeight="1" x14ac:dyDescent="0.15">
      <c r="B316" s="296" t="s">
        <v>291</v>
      </c>
      <c r="C316" s="296"/>
      <c r="D316" s="296"/>
      <c r="E316" s="296" t="s">
        <v>724</v>
      </c>
      <c r="F316" s="296"/>
      <c r="G316" s="296"/>
      <c r="H316" s="296"/>
      <c r="J316" s="296" t="s">
        <v>725</v>
      </c>
      <c r="K316" s="296"/>
      <c r="L316" s="296"/>
      <c r="M316" s="296"/>
      <c r="N316" s="294">
        <v>0</v>
      </c>
      <c r="O316" s="294"/>
      <c r="P316" s="294"/>
      <c r="Q316" s="294">
        <v>0</v>
      </c>
      <c r="R316" s="294"/>
      <c r="S316" s="294"/>
      <c r="T316" s="294">
        <v>231400</v>
      </c>
      <c r="U316" s="294"/>
      <c r="V316" s="294"/>
      <c r="W316" s="294"/>
      <c r="X316" s="294">
        <v>0</v>
      </c>
      <c r="Y316" s="294"/>
      <c r="Z316" s="294"/>
      <c r="AA316" s="294"/>
      <c r="AB316" s="294">
        <v>231400</v>
      </c>
      <c r="AC316" s="294"/>
      <c r="AD316" s="294"/>
      <c r="AE316" s="294"/>
      <c r="AF316" s="294"/>
      <c r="AG316" s="294"/>
      <c r="AH316" s="294">
        <v>0</v>
      </c>
      <c r="AI316" s="294"/>
      <c r="AJ316" s="294"/>
      <c r="AK316" s="294"/>
      <c r="AL316" s="294"/>
    </row>
    <row r="317" spans="1:39" ht="9.1999999999999993" customHeight="1" x14ac:dyDescent="0.15">
      <c r="J317" s="296"/>
      <c r="K317" s="296"/>
      <c r="L317" s="296"/>
      <c r="M317" s="296"/>
    </row>
    <row r="318" spans="1:39" ht="8.4499999999999993" customHeight="1" x14ac:dyDescent="0.15">
      <c r="B318" s="296" t="s">
        <v>291</v>
      </c>
      <c r="C318" s="296"/>
      <c r="D318" s="296"/>
      <c r="E318" s="296" t="s">
        <v>726</v>
      </c>
      <c r="F318" s="296"/>
      <c r="G318" s="296"/>
      <c r="H318" s="296"/>
      <c r="J318" s="296" t="s">
        <v>727</v>
      </c>
      <c r="K318" s="296"/>
      <c r="L318" s="296"/>
      <c r="M318" s="296"/>
      <c r="N318" s="294">
        <v>11390114.75</v>
      </c>
      <c r="O318" s="294"/>
      <c r="P318" s="294"/>
      <c r="Q318" s="294">
        <v>0</v>
      </c>
      <c r="R318" s="294"/>
      <c r="S318" s="294"/>
      <c r="T318" s="294">
        <v>918471.43</v>
      </c>
      <c r="U318" s="294"/>
      <c r="V318" s="294"/>
      <c r="W318" s="294"/>
      <c r="X318" s="294">
        <v>0</v>
      </c>
      <c r="Y318" s="294"/>
      <c r="Z318" s="294"/>
      <c r="AA318" s="294"/>
      <c r="AB318" s="294">
        <v>12308586.18</v>
      </c>
      <c r="AC318" s="294"/>
      <c r="AD318" s="294"/>
      <c r="AE318" s="294"/>
      <c r="AF318" s="294"/>
      <c r="AG318" s="294"/>
      <c r="AH318" s="294">
        <v>0</v>
      </c>
      <c r="AI318" s="294"/>
      <c r="AJ318" s="294"/>
      <c r="AK318" s="294"/>
      <c r="AL318" s="294"/>
    </row>
    <row r="319" spans="1:39" ht="9.1999999999999993" customHeight="1" x14ac:dyDescent="0.15">
      <c r="J319" s="296"/>
      <c r="K319" s="296"/>
      <c r="L319" s="296"/>
      <c r="M319" s="296"/>
    </row>
    <row r="320" spans="1:39" ht="8.4499999999999993" customHeight="1" x14ac:dyDescent="0.15">
      <c r="B320" s="296" t="s">
        <v>291</v>
      </c>
      <c r="C320" s="296"/>
      <c r="D320" s="296"/>
      <c r="E320" s="296" t="s">
        <v>728</v>
      </c>
      <c r="F320" s="296"/>
      <c r="G320" s="296"/>
      <c r="H320" s="296"/>
      <c r="J320" s="296" t="s">
        <v>727</v>
      </c>
      <c r="K320" s="296"/>
      <c r="L320" s="296"/>
      <c r="M320" s="296"/>
      <c r="N320" s="294">
        <v>11390114.75</v>
      </c>
      <c r="O320" s="294"/>
      <c r="P320" s="294"/>
      <c r="Q320" s="294">
        <v>0</v>
      </c>
      <c r="R320" s="294"/>
      <c r="S320" s="294"/>
      <c r="T320" s="294">
        <v>0</v>
      </c>
      <c r="U320" s="294"/>
      <c r="V320" s="294"/>
      <c r="W320" s="294"/>
      <c r="X320" s="294">
        <v>0</v>
      </c>
      <c r="Y320" s="294"/>
      <c r="Z320" s="294"/>
      <c r="AA320" s="294"/>
      <c r="AB320" s="294">
        <v>11390114.75</v>
      </c>
      <c r="AC320" s="294"/>
      <c r="AD320" s="294"/>
      <c r="AE320" s="294"/>
      <c r="AF320" s="294"/>
      <c r="AG320" s="294"/>
      <c r="AH320" s="294">
        <v>0</v>
      </c>
      <c r="AI320" s="294"/>
      <c r="AJ320" s="294"/>
      <c r="AK320" s="294"/>
      <c r="AL320" s="294"/>
    </row>
    <row r="321" spans="2:38" ht="9.1999999999999993" customHeight="1" x14ac:dyDescent="0.15">
      <c r="J321" s="296"/>
      <c r="K321" s="296"/>
      <c r="L321" s="296"/>
      <c r="M321" s="296"/>
    </row>
    <row r="322" spans="2:38" ht="8.4499999999999993" customHeight="1" x14ac:dyDescent="0.15">
      <c r="B322" s="296" t="s">
        <v>291</v>
      </c>
      <c r="C322" s="296"/>
      <c r="D322" s="296"/>
      <c r="E322" s="296" t="s">
        <v>729</v>
      </c>
      <c r="F322" s="296"/>
      <c r="G322" s="296"/>
      <c r="H322" s="296"/>
      <c r="J322" s="296" t="s">
        <v>730</v>
      </c>
      <c r="K322" s="296"/>
      <c r="L322" s="296"/>
      <c r="M322" s="296"/>
      <c r="N322" s="294">
        <v>0</v>
      </c>
      <c r="O322" s="294"/>
      <c r="P322" s="294"/>
      <c r="Q322" s="294">
        <v>0</v>
      </c>
      <c r="R322" s="294"/>
      <c r="S322" s="294"/>
      <c r="T322" s="294">
        <v>918471.43</v>
      </c>
      <c r="U322" s="294"/>
      <c r="V322" s="294"/>
      <c r="W322" s="294"/>
      <c r="X322" s="294">
        <v>0</v>
      </c>
      <c r="Y322" s="294"/>
      <c r="Z322" s="294"/>
      <c r="AA322" s="294"/>
      <c r="AB322" s="294">
        <v>918471.43</v>
      </c>
      <c r="AC322" s="294"/>
      <c r="AD322" s="294"/>
      <c r="AE322" s="294"/>
      <c r="AF322" s="294"/>
      <c r="AG322" s="294"/>
      <c r="AH322" s="294">
        <v>0</v>
      </c>
      <c r="AI322" s="294"/>
      <c r="AJ322" s="294"/>
      <c r="AK322" s="294"/>
      <c r="AL322" s="294"/>
    </row>
    <row r="323" spans="2:38" ht="9.4" customHeight="1" x14ac:dyDescent="0.15">
      <c r="B323" s="296" t="s">
        <v>291</v>
      </c>
      <c r="C323" s="296"/>
      <c r="D323" s="296"/>
      <c r="E323" s="296" t="s">
        <v>731</v>
      </c>
      <c r="F323" s="296"/>
      <c r="G323" s="296"/>
      <c r="H323" s="296"/>
      <c r="J323" s="296" t="s">
        <v>732</v>
      </c>
      <c r="K323" s="296"/>
      <c r="L323" s="296"/>
      <c r="M323" s="296"/>
      <c r="N323" s="294">
        <v>36197649.920000002</v>
      </c>
      <c r="O323" s="294"/>
      <c r="P323" s="294"/>
      <c r="Q323" s="294">
        <v>0</v>
      </c>
      <c r="R323" s="294"/>
      <c r="S323" s="294"/>
      <c r="T323" s="294">
        <v>1188803.6100000001</v>
      </c>
      <c r="U323" s="294"/>
      <c r="V323" s="294"/>
      <c r="W323" s="294"/>
      <c r="X323" s="294">
        <v>0</v>
      </c>
      <c r="Y323" s="294"/>
      <c r="Z323" s="294"/>
      <c r="AA323" s="294"/>
      <c r="AB323" s="294">
        <v>37386453.530000001</v>
      </c>
      <c r="AC323" s="294"/>
      <c r="AD323" s="294"/>
      <c r="AE323" s="294"/>
      <c r="AF323" s="294"/>
      <c r="AG323" s="294"/>
      <c r="AH323" s="294">
        <v>0</v>
      </c>
      <c r="AI323" s="294"/>
      <c r="AJ323" s="294"/>
      <c r="AK323" s="294"/>
      <c r="AL323" s="294"/>
    </row>
    <row r="324" spans="2:38" ht="9.4" customHeight="1" x14ac:dyDescent="0.15">
      <c r="B324" s="296" t="s">
        <v>291</v>
      </c>
      <c r="C324" s="296"/>
      <c r="D324" s="296"/>
      <c r="E324" s="296" t="s">
        <v>733</v>
      </c>
      <c r="F324" s="296"/>
      <c r="G324" s="296"/>
      <c r="H324" s="296"/>
      <c r="J324" s="296" t="s">
        <v>734</v>
      </c>
      <c r="K324" s="296"/>
      <c r="L324" s="296"/>
      <c r="M324" s="296"/>
      <c r="N324" s="294">
        <v>350000</v>
      </c>
      <c r="O324" s="294"/>
      <c r="P324" s="294"/>
      <c r="Q324" s="294">
        <v>0</v>
      </c>
      <c r="R324" s="294"/>
      <c r="S324" s="294"/>
      <c r="T324" s="294">
        <v>0</v>
      </c>
      <c r="U324" s="294"/>
      <c r="V324" s="294"/>
      <c r="W324" s="294"/>
      <c r="X324" s="294">
        <v>0</v>
      </c>
      <c r="Y324" s="294"/>
      <c r="Z324" s="294"/>
      <c r="AA324" s="294"/>
      <c r="AB324" s="294">
        <v>350000</v>
      </c>
      <c r="AC324" s="294"/>
      <c r="AD324" s="294"/>
      <c r="AE324" s="294"/>
      <c r="AF324" s="294"/>
      <c r="AG324" s="294"/>
      <c r="AH324" s="294">
        <v>0</v>
      </c>
      <c r="AI324" s="294"/>
      <c r="AJ324" s="294"/>
      <c r="AK324" s="294"/>
      <c r="AL324" s="294"/>
    </row>
    <row r="325" spans="2:38" ht="9.4" customHeight="1" x14ac:dyDescent="0.15">
      <c r="B325" s="296" t="s">
        <v>291</v>
      </c>
      <c r="C325" s="296"/>
      <c r="D325" s="296"/>
      <c r="E325" s="296" t="s">
        <v>735</v>
      </c>
      <c r="F325" s="296"/>
      <c r="G325" s="296"/>
      <c r="H325" s="296"/>
      <c r="J325" s="296" t="s">
        <v>736</v>
      </c>
      <c r="K325" s="296"/>
      <c r="L325" s="296"/>
      <c r="M325" s="296"/>
      <c r="N325" s="294">
        <v>103195.69</v>
      </c>
      <c r="O325" s="294"/>
      <c r="P325" s="294"/>
      <c r="Q325" s="294">
        <v>0</v>
      </c>
      <c r="R325" s="294"/>
      <c r="S325" s="294"/>
      <c r="T325" s="294">
        <v>0</v>
      </c>
      <c r="U325" s="294"/>
      <c r="V325" s="294"/>
      <c r="W325" s="294"/>
      <c r="X325" s="294">
        <v>0</v>
      </c>
      <c r="Y325" s="294"/>
      <c r="Z325" s="294"/>
      <c r="AA325" s="294"/>
      <c r="AB325" s="294">
        <v>103195.69</v>
      </c>
      <c r="AC325" s="294"/>
      <c r="AD325" s="294"/>
      <c r="AE325" s="294"/>
      <c r="AF325" s="294"/>
      <c r="AG325" s="294"/>
      <c r="AH325" s="294">
        <v>0</v>
      </c>
      <c r="AI325" s="294"/>
      <c r="AJ325" s="294"/>
      <c r="AK325" s="294"/>
      <c r="AL325" s="294"/>
    </row>
    <row r="326" spans="2:38" ht="9.4" customHeight="1" x14ac:dyDescent="0.15">
      <c r="B326" s="296" t="s">
        <v>291</v>
      </c>
      <c r="C326" s="296"/>
      <c r="D326" s="296"/>
      <c r="E326" s="296" t="s">
        <v>737</v>
      </c>
      <c r="F326" s="296"/>
      <c r="G326" s="296"/>
      <c r="H326" s="296"/>
      <c r="J326" s="296" t="s">
        <v>738</v>
      </c>
      <c r="K326" s="296"/>
      <c r="L326" s="296"/>
      <c r="M326" s="296"/>
      <c r="N326" s="294">
        <v>246804.31</v>
      </c>
      <c r="O326" s="294"/>
      <c r="P326" s="294"/>
      <c r="Q326" s="294">
        <v>0</v>
      </c>
      <c r="R326" s="294"/>
      <c r="S326" s="294"/>
      <c r="T326" s="294">
        <v>0</v>
      </c>
      <c r="U326" s="294"/>
      <c r="V326" s="294"/>
      <c r="W326" s="294"/>
      <c r="X326" s="294">
        <v>0</v>
      </c>
      <c r="Y326" s="294"/>
      <c r="Z326" s="294"/>
      <c r="AA326" s="294"/>
      <c r="AB326" s="294">
        <v>246804.31</v>
      </c>
      <c r="AC326" s="294"/>
      <c r="AD326" s="294"/>
      <c r="AE326" s="294"/>
      <c r="AF326" s="294"/>
      <c r="AG326" s="294"/>
      <c r="AH326" s="294">
        <v>0</v>
      </c>
      <c r="AI326" s="294"/>
      <c r="AJ326" s="294"/>
      <c r="AK326" s="294"/>
      <c r="AL326" s="294"/>
    </row>
    <row r="327" spans="2:38" ht="9.4" customHeight="1" x14ac:dyDescent="0.15">
      <c r="B327" s="296" t="s">
        <v>291</v>
      </c>
      <c r="C327" s="296"/>
      <c r="D327" s="296"/>
      <c r="E327" s="296" t="s">
        <v>739</v>
      </c>
      <c r="F327" s="296"/>
      <c r="G327" s="296"/>
      <c r="H327" s="296"/>
      <c r="J327" s="296" t="s">
        <v>718</v>
      </c>
      <c r="K327" s="296"/>
      <c r="L327" s="296"/>
      <c r="M327" s="296"/>
      <c r="N327" s="294">
        <v>942178</v>
      </c>
      <c r="O327" s="294"/>
      <c r="P327" s="294"/>
      <c r="Q327" s="294">
        <v>0</v>
      </c>
      <c r="R327" s="294"/>
      <c r="S327" s="294"/>
      <c r="T327" s="294">
        <v>0</v>
      </c>
      <c r="U327" s="294"/>
      <c r="V327" s="294"/>
      <c r="W327" s="294"/>
      <c r="X327" s="294">
        <v>0</v>
      </c>
      <c r="Y327" s="294"/>
      <c r="Z327" s="294"/>
      <c r="AA327" s="294"/>
      <c r="AB327" s="294">
        <v>942178</v>
      </c>
      <c r="AC327" s="294"/>
      <c r="AD327" s="294"/>
      <c r="AE327" s="294"/>
      <c r="AF327" s="294"/>
      <c r="AG327" s="294"/>
      <c r="AH327" s="294">
        <v>0</v>
      </c>
      <c r="AI327" s="294"/>
      <c r="AJ327" s="294"/>
      <c r="AK327" s="294"/>
      <c r="AL327" s="294"/>
    </row>
    <row r="328" spans="2:38" ht="9.4" customHeight="1" x14ac:dyDescent="0.15">
      <c r="B328" s="296" t="s">
        <v>291</v>
      </c>
      <c r="C328" s="296"/>
      <c r="D328" s="296"/>
      <c r="E328" s="296" t="s">
        <v>740</v>
      </c>
      <c r="F328" s="296"/>
      <c r="G328" s="296"/>
      <c r="H328" s="296"/>
      <c r="J328" s="296" t="s">
        <v>511</v>
      </c>
      <c r="K328" s="296"/>
      <c r="L328" s="296"/>
      <c r="M328" s="296"/>
      <c r="N328" s="294">
        <v>31832278.52</v>
      </c>
      <c r="O328" s="294"/>
      <c r="P328" s="294"/>
      <c r="Q328" s="294">
        <v>0</v>
      </c>
      <c r="R328" s="294"/>
      <c r="S328" s="294"/>
      <c r="T328" s="294">
        <v>0</v>
      </c>
      <c r="U328" s="294"/>
      <c r="V328" s="294"/>
      <c r="W328" s="294"/>
      <c r="X328" s="294">
        <v>0</v>
      </c>
      <c r="Y328" s="294"/>
      <c r="Z328" s="294"/>
      <c r="AA328" s="294"/>
      <c r="AB328" s="294">
        <v>31832278.52</v>
      </c>
      <c r="AC328" s="294"/>
      <c r="AD328" s="294"/>
      <c r="AE328" s="294"/>
      <c r="AF328" s="294"/>
      <c r="AG328" s="294"/>
      <c r="AH328" s="294">
        <v>0</v>
      </c>
      <c r="AI328" s="294"/>
      <c r="AJ328" s="294"/>
      <c r="AK328" s="294"/>
      <c r="AL328" s="294"/>
    </row>
    <row r="329" spans="2:38" ht="9.4" customHeight="1" x14ac:dyDescent="0.15">
      <c r="B329" s="296" t="s">
        <v>291</v>
      </c>
      <c r="C329" s="296"/>
      <c r="D329" s="296"/>
      <c r="E329" s="296" t="s">
        <v>741</v>
      </c>
      <c r="F329" s="296"/>
      <c r="G329" s="296"/>
      <c r="H329" s="296"/>
      <c r="J329" s="296" t="s">
        <v>742</v>
      </c>
      <c r="K329" s="296"/>
      <c r="L329" s="296"/>
      <c r="M329" s="296"/>
      <c r="N329" s="294">
        <v>943118.49</v>
      </c>
      <c r="O329" s="294"/>
      <c r="P329" s="294"/>
      <c r="Q329" s="294">
        <v>0</v>
      </c>
      <c r="R329" s="294"/>
      <c r="S329" s="294"/>
      <c r="T329" s="294">
        <v>0</v>
      </c>
      <c r="U329" s="294"/>
      <c r="V329" s="294"/>
      <c r="W329" s="294"/>
      <c r="X329" s="294">
        <v>0</v>
      </c>
      <c r="Y329" s="294"/>
      <c r="Z329" s="294"/>
      <c r="AA329" s="294"/>
      <c r="AB329" s="294">
        <v>943118.49</v>
      </c>
      <c r="AC329" s="294"/>
      <c r="AD329" s="294"/>
      <c r="AE329" s="294"/>
      <c r="AF329" s="294"/>
      <c r="AG329" s="294"/>
      <c r="AH329" s="294">
        <v>0</v>
      </c>
      <c r="AI329" s="294"/>
      <c r="AJ329" s="294"/>
      <c r="AK329" s="294"/>
      <c r="AL329" s="294"/>
    </row>
    <row r="330" spans="2:38" ht="9.4" customHeight="1" x14ac:dyDescent="0.15">
      <c r="B330" s="296" t="s">
        <v>291</v>
      </c>
      <c r="C330" s="296"/>
      <c r="D330" s="296"/>
      <c r="E330" s="296" t="s">
        <v>743</v>
      </c>
      <c r="F330" s="296"/>
      <c r="G330" s="296"/>
      <c r="H330" s="296"/>
      <c r="J330" s="296" t="s">
        <v>744</v>
      </c>
      <c r="K330" s="296"/>
      <c r="L330" s="296"/>
      <c r="M330" s="296"/>
      <c r="N330" s="294">
        <v>760000</v>
      </c>
      <c r="O330" s="294"/>
      <c r="P330" s="294"/>
      <c r="Q330" s="294">
        <v>0</v>
      </c>
      <c r="R330" s="294"/>
      <c r="S330" s="294"/>
      <c r="T330" s="294">
        <v>0</v>
      </c>
      <c r="U330" s="294"/>
      <c r="V330" s="294"/>
      <c r="W330" s="294"/>
      <c r="X330" s="294">
        <v>0</v>
      </c>
      <c r="Y330" s="294"/>
      <c r="Z330" s="294"/>
      <c r="AA330" s="294"/>
      <c r="AB330" s="294">
        <v>760000</v>
      </c>
      <c r="AC330" s="294"/>
      <c r="AD330" s="294"/>
      <c r="AE330" s="294"/>
      <c r="AF330" s="294"/>
      <c r="AG330" s="294"/>
      <c r="AH330" s="294">
        <v>0</v>
      </c>
      <c r="AI330" s="294"/>
      <c r="AJ330" s="294"/>
      <c r="AK330" s="294"/>
      <c r="AL330" s="294"/>
    </row>
    <row r="331" spans="2:38" ht="9.4" customHeight="1" x14ac:dyDescent="0.15">
      <c r="B331" s="296" t="s">
        <v>291</v>
      </c>
      <c r="C331" s="296"/>
      <c r="D331" s="296"/>
      <c r="E331" s="296" t="s">
        <v>745</v>
      </c>
      <c r="F331" s="296"/>
      <c r="G331" s="296"/>
      <c r="H331" s="296"/>
      <c r="J331" s="296" t="s">
        <v>746</v>
      </c>
      <c r="K331" s="296"/>
      <c r="L331" s="296"/>
      <c r="M331" s="296"/>
      <c r="N331" s="294">
        <v>134400</v>
      </c>
      <c r="O331" s="294"/>
      <c r="P331" s="294"/>
      <c r="Q331" s="294">
        <v>0</v>
      </c>
      <c r="R331" s="294"/>
      <c r="S331" s="294"/>
      <c r="T331" s="294">
        <v>0</v>
      </c>
      <c r="U331" s="294"/>
      <c r="V331" s="294"/>
      <c r="W331" s="294"/>
      <c r="X331" s="294">
        <v>0</v>
      </c>
      <c r="Y331" s="294"/>
      <c r="Z331" s="294"/>
      <c r="AA331" s="294"/>
      <c r="AB331" s="294">
        <v>134400</v>
      </c>
      <c r="AC331" s="294"/>
      <c r="AD331" s="294"/>
      <c r="AE331" s="294"/>
      <c r="AF331" s="294"/>
      <c r="AG331" s="294"/>
      <c r="AH331" s="294">
        <v>0</v>
      </c>
      <c r="AI331" s="294"/>
      <c r="AJ331" s="294"/>
      <c r="AK331" s="294"/>
      <c r="AL331" s="294"/>
    </row>
    <row r="332" spans="2:38" ht="9.4" customHeight="1" x14ac:dyDescent="0.15">
      <c r="B332" s="296" t="s">
        <v>291</v>
      </c>
      <c r="C332" s="296"/>
      <c r="D332" s="296"/>
      <c r="E332" s="296" t="s">
        <v>747</v>
      </c>
      <c r="F332" s="296"/>
      <c r="G332" s="296"/>
      <c r="H332" s="296"/>
      <c r="J332" s="296" t="s">
        <v>748</v>
      </c>
      <c r="K332" s="296"/>
      <c r="L332" s="296"/>
      <c r="M332" s="296"/>
      <c r="N332" s="294">
        <v>233674.91</v>
      </c>
      <c r="O332" s="294"/>
      <c r="P332" s="294"/>
      <c r="Q332" s="294">
        <v>0</v>
      </c>
      <c r="R332" s="294"/>
      <c r="S332" s="294"/>
      <c r="T332" s="294">
        <v>0</v>
      </c>
      <c r="U332" s="294"/>
      <c r="V332" s="294"/>
      <c r="W332" s="294"/>
      <c r="X332" s="294">
        <v>0</v>
      </c>
      <c r="Y332" s="294"/>
      <c r="Z332" s="294"/>
      <c r="AA332" s="294"/>
      <c r="AB332" s="294">
        <v>233674.91</v>
      </c>
      <c r="AC332" s="294"/>
      <c r="AD332" s="294"/>
      <c r="AE332" s="294"/>
      <c r="AF332" s="294"/>
      <c r="AG332" s="294"/>
      <c r="AH332" s="294">
        <v>0</v>
      </c>
      <c r="AI332" s="294"/>
      <c r="AJ332" s="294"/>
      <c r="AK332" s="294"/>
      <c r="AL332" s="294"/>
    </row>
    <row r="333" spans="2:38" ht="9.4" customHeight="1" x14ac:dyDescent="0.15">
      <c r="B333" s="296" t="s">
        <v>291</v>
      </c>
      <c r="C333" s="296"/>
      <c r="D333" s="296"/>
      <c r="E333" s="296" t="s">
        <v>749</v>
      </c>
      <c r="F333" s="296"/>
      <c r="G333" s="296"/>
      <c r="H333" s="296"/>
      <c r="J333" s="296" t="s">
        <v>744</v>
      </c>
      <c r="K333" s="296"/>
      <c r="L333" s="296"/>
      <c r="M333" s="296"/>
      <c r="N333" s="294">
        <v>440000</v>
      </c>
      <c r="O333" s="294"/>
      <c r="P333" s="294"/>
      <c r="Q333" s="294">
        <v>0</v>
      </c>
      <c r="R333" s="294"/>
      <c r="S333" s="294"/>
      <c r="T333" s="294">
        <v>0</v>
      </c>
      <c r="U333" s="294"/>
      <c r="V333" s="294"/>
      <c r="W333" s="294"/>
      <c r="X333" s="294">
        <v>0</v>
      </c>
      <c r="Y333" s="294"/>
      <c r="Z333" s="294"/>
      <c r="AA333" s="294"/>
      <c r="AB333" s="294">
        <v>440000</v>
      </c>
      <c r="AC333" s="294"/>
      <c r="AD333" s="294"/>
      <c r="AE333" s="294"/>
      <c r="AF333" s="294"/>
      <c r="AG333" s="294"/>
      <c r="AH333" s="294">
        <v>0</v>
      </c>
      <c r="AI333" s="294"/>
      <c r="AJ333" s="294"/>
      <c r="AK333" s="294"/>
      <c r="AL333" s="294"/>
    </row>
    <row r="334" spans="2:38" ht="9.4" customHeight="1" x14ac:dyDescent="0.15">
      <c r="B334" s="296" t="s">
        <v>291</v>
      </c>
      <c r="C334" s="296"/>
      <c r="D334" s="296"/>
      <c r="E334" s="296" t="s">
        <v>750</v>
      </c>
      <c r="F334" s="296"/>
      <c r="G334" s="296"/>
      <c r="H334" s="296"/>
      <c r="J334" s="296" t="s">
        <v>751</v>
      </c>
      <c r="K334" s="296"/>
      <c r="L334" s="296"/>
      <c r="M334" s="296"/>
      <c r="N334" s="294">
        <v>562000</v>
      </c>
      <c r="O334" s="294"/>
      <c r="P334" s="294"/>
      <c r="Q334" s="294">
        <v>0</v>
      </c>
      <c r="R334" s="294"/>
      <c r="S334" s="294"/>
      <c r="T334" s="294">
        <v>0</v>
      </c>
      <c r="U334" s="294"/>
      <c r="V334" s="294"/>
      <c r="W334" s="294"/>
      <c r="X334" s="294">
        <v>0</v>
      </c>
      <c r="Y334" s="294"/>
      <c r="Z334" s="294"/>
      <c r="AA334" s="294"/>
      <c r="AB334" s="294">
        <v>562000</v>
      </c>
      <c r="AC334" s="294"/>
      <c r="AD334" s="294"/>
      <c r="AE334" s="294"/>
      <c r="AF334" s="294"/>
      <c r="AG334" s="294"/>
      <c r="AH334" s="294">
        <v>0</v>
      </c>
      <c r="AI334" s="294"/>
      <c r="AJ334" s="294"/>
      <c r="AK334" s="294"/>
      <c r="AL334" s="294"/>
    </row>
    <row r="335" spans="2:38" ht="9.4" customHeight="1" x14ac:dyDescent="0.15">
      <c r="B335" s="296" t="s">
        <v>291</v>
      </c>
      <c r="C335" s="296"/>
      <c r="D335" s="296"/>
      <c r="E335" s="296" t="s">
        <v>752</v>
      </c>
      <c r="F335" s="296"/>
      <c r="G335" s="296"/>
      <c r="H335" s="296"/>
      <c r="J335" s="296" t="s">
        <v>753</v>
      </c>
      <c r="K335" s="296"/>
      <c r="L335" s="296"/>
      <c r="M335" s="296"/>
      <c r="N335" s="294">
        <v>0</v>
      </c>
      <c r="O335" s="294"/>
      <c r="P335" s="294"/>
      <c r="Q335" s="294">
        <v>0</v>
      </c>
      <c r="R335" s="294"/>
      <c r="S335" s="294"/>
      <c r="T335" s="294">
        <v>1188803.6100000001</v>
      </c>
      <c r="U335" s="294"/>
      <c r="V335" s="294"/>
      <c r="W335" s="294"/>
      <c r="X335" s="294">
        <v>0</v>
      </c>
      <c r="Y335" s="294"/>
      <c r="Z335" s="294"/>
      <c r="AA335" s="294"/>
      <c r="AB335" s="294">
        <v>1188803.6100000001</v>
      </c>
      <c r="AC335" s="294"/>
      <c r="AD335" s="294"/>
      <c r="AE335" s="294"/>
      <c r="AF335" s="294"/>
      <c r="AG335" s="294"/>
      <c r="AH335" s="294">
        <v>0</v>
      </c>
      <c r="AI335" s="294"/>
      <c r="AJ335" s="294"/>
      <c r="AK335" s="294"/>
      <c r="AL335" s="294"/>
    </row>
    <row r="336" spans="2:38" ht="9.4" customHeight="1" x14ac:dyDescent="0.15">
      <c r="B336" s="296" t="s">
        <v>291</v>
      </c>
      <c r="C336" s="296"/>
      <c r="D336" s="296"/>
      <c r="E336" s="296" t="s">
        <v>754</v>
      </c>
      <c r="F336" s="296"/>
      <c r="G336" s="296"/>
      <c r="H336" s="296"/>
      <c r="J336" s="296" t="s">
        <v>755</v>
      </c>
      <c r="K336" s="296"/>
      <c r="L336" s="296"/>
      <c r="M336" s="296"/>
      <c r="N336" s="294">
        <v>734503.49</v>
      </c>
      <c r="O336" s="294"/>
      <c r="P336" s="294"/>
      <c r="Q336" s="294">
        <v>0</v>
      </c>
      <c r="R336" s="294"/>
      <c r="S336" s="294"/>
      <c r="T336" s="294">
        <v>0</v>
      </c>
      <c r="U336" s="294"/>
      <c r="V336" s="294"/>
      <c r="W336" s="294"/>
      <c r="X336" s="294">
        <v>0</v>
      </c>
      <c r="Y336" s="294"/>
      <c r="Z336" s="294"/>
      <c r="AA336" s="294"/>
      <c r="AB336" s="294">
        <v>734503.49</v>
      </c>
      <c r="AC336" s="294"/>
      <c r="AD336" s="294"/>
      <c r="AE336" s="294"/>
      <c r="AF336" s="294"/>
      <c r="AG336" s="294"/>
      <c r="AH336" s="294">
        <v>0</v>
      </c>
      <c r="AI336" s="294"/>
      <c r="AJ336" s="294"/>
      <c r="AK336" s="294"/>
      <c r="AL336" s="294"/>
    </row>
    <row r="337" spans="2:38" ht="9.1999999999999993" customHeight="1" x14ac:dyDescent="0.15">
      <c r="J337" s="296"/>
      <c r="K337" s="296"/>
      <c r="L337" s="296"/>
      <c r="M337" s="296"/>
    </row>
    <row r="338" spans="2:38" ht="8.4499999999999993" customHeight="1" x14ac:dyDescent="0.15">
      <c r="B338" s="296" t="s">
        <v>291</v>
      </c>
      <c r="C338" s="296"/>
      <c r="D338" s="296"/>
      <c r="E338" s="296" t="s">
        <v>756</v>
      </c>
      <c r="F338" s="296"/>
      <c r="G338" s="296"/>
      <c r="H338" s="296"/>
      <c r="J338" s="296" t="s">
        <v>755</v>
      </c>
      <c r="K338" s="296"/>
      <c r="L338" s="296"/>
      <c r="M338" s="296"/>
      <c r="N338" s="294">
        <v>734503.49</v>
      </c>
      <c r="O338" s="294"/>
      <c r="P338" s="294"/>
      <c r="Q338" s="294">
        <v>0</v>
      </c>
      <c r="R338" s="294"/>
      <c r="S338" s="294"/>
      <c r="T338" s="294">
        <v>0</v>
      </c>
      <c r="U338" s="294"/>
      <c r="V338" s="294"/>
      <c r="W338" s="294"/>
      <c r="X338" s="294">
        <v>0</v>
      </c>
      <c r="Y338" s="294"/>
      <c r="Z338" s="294"/>
      <c r="AA338" s="294"/>
      <c r="AB338" s="294">
        <v>734503.49</v>
      </c>
      <c r="AC338" s="294"/>
      <c r="AD338" s="294"/>
      <c r="AE338" s="294"/>
      <c r="AF338" s="294"/>
      <c r="AG338" s="294"/>
      <c r="AH338" s="294">
        <v>0</v>
      </c>
      <c r="AI338" s="294"/>
      <c r="AJ338" s="294"/>
      <c r="AK338" s="294"/>
      <c r="AL338" s="294"/>
    </row>
    <row r="339" spans="2:38" ht="9.1999999999999993" customHeight="1" x14ac:dyDescent="0.15">
      <c r="J339" s="296"/>
      <c r="K339" s="296"/>
      <c r="L339" s="296"/>
      <c r="M339" s="296"/>
    </row>
    <row r="340" spans="2:38" ht="8.4499999999999993" customHeight="1" x14ac:dyDescent="0.15">
      <c r="B340" s="296" t="s">
        <v>291</v>
      </c>
      <c r="C340" s="296"/>
      <c r="D340" s="296"/>
      <c r="E340" s="296" t="s">
        <v>757</v>
      </c>
      <c r="F340" s="296"/>
      <c r="G340" s="296"/>
      <c r="H340" s="296"/>
      <c r="J340" s="296" t="s">
        <v>758</v>
      </c>
      <c r="K340" s="296"/>
      <c r="L340" s="296"/>
      <c r="M340" s="296"/>
      <c r="N340" s="294">
        <v>2507338.9500000002</v>
      </c>
      <c r="O340" s="294"/>
      <c r="P340" s="294"/>
      <c r="Q340" s="294">
        <v>0</v>
      </c>
      <c r="R340" s="294"/>
      <c r="S340" s="294"/>
      <c r="T340" s="294">
        <v>0</v>
      </c>
      <c r="U340" s="294"/>
      <c r="V340" s="294"/>
      <c r="W340" s="294"/>
      <c r="X340" s="294">
        <v>0</v>
      </c>
      <c r="Y340" s="294"/>
      <c r="Z340" s="294"/>
      <c r="AA340" s="294"/>
      <c r="AB340" s="294">
        <v>2507338.9500000002</v>
      </c>
      <c r="AC340" s="294"/>
      <c r="AD340" s="294"/>
      <c r="AE340" s="294"/>
      <c r="AF340" s="294"/>
      <c r="AG340" s="294"/>
      <c r="AH340" s="294">
        <v>0</v>
      </c>
      <c r="AI340" s="294"/>
      <c r="AJ340" s="294"/>
      <c r="AK340" s="294"/>
      <c r="AL340" s="294"/>
    </row>
    <row r="341" spans="2:38" ht="9.4" customHeight="1" x14ac:dyDescent="0.15">
      <c r="B341" s="296" t="s">
        <v>291</v>
      </c>
      <c r="C341" s="296"/>
      <c r="D341" s="296"/>
      <c r="E341" s="296" t="s">
        <v>759</v>
      </c>
      <c r="F341" s="296"/>
      <c r="G341" s="296"/>
      <c r="H341" s="296"/>
      <c r="J341" s="296" t="s">
        <v>758</v>
      </c>
      <c r="K341" s="296"/>
      <c r="L341" s="296"/>
      <c r="M341" s="296"/>
      <c r="N341" s="294">
        <v>2507338.9500000002</v>
      </c>
      <c r="O341" s="294"/>
      <c r="P341" s="294"/>
      <c r="Q341" s="294">
        <v>0</v>
      </c>
      <c r="R341" s="294"/>
      <c r="S341" s="294"/>
      <c r="T341" s="294">
        <v>0</v>
      </c>
      <c r="U341" s="294"/>
      <c r="V341" s="294"/>
      <c r="W341" s="294"/>
      <c r="X341" s="294">
        <v>0</v>
      </c>
      <c r="Y341" s="294"/>
      <c r="Z341" s="294"/>
      <c r="AA341" s="294"/>
      <c r="AB341" s="294">
        <v>2507338.9500000002</v>
      </c>
      <c r="AC341" s="294"/>
      <c r="AD341" s="294"/>
      <c r="AE341" s="294"/>
      <c r="AF341" s="294"/>
      <c r="AG341" s="294"/>
      <c r="AH341" s="294">
        <v>0</v>
      </c>
      <c r="AI341" s="294"/>
      <c r="AJ341" s="294"/>
      <c r="AK341" s="294"/>
      <c r="AL341" s="294"/>
    </row>
    <row r="342" spans="2:38" ht="9.4" customHeight="1" x14ac:dyDescent="0.15">
      <c r="B342" s="296" t="s">
        <v>291</v>
      </c>
      <c r="C342" s="296"/>
      <c r="D342" s="296"/>
      <c r="E342" s="296" t="s">
        <v>760</v>
      </c>
      <c r="F342" s="296"/>
      <c r="G342" s="296"/>
      <c r="H342" s="296"/>
      <c r="J342" s="296" t="s">
        <v>761</v>
      </c>
      <c r="K342" s="296"/>
      <c r="L342" s="296"/>
      <c r="M342" s="296"/>
      <c r="N342" s="294">
        <v>1978069</v>
      </c>
      <c r="O342" s="294"/>
      <c r="P342" s="294"/>
      <c r="Q342" s="294">
        <v>0</v>
      </c>
      <c r="R342" s="294"/>
      <c r="S342" s="294"/>
      <c r="T342" s="294">
        <v>0</v>
      </c>
      <c r="U342" s="294"/>
      <c r="V342" s="294"/>
      <c r="W342" s="294"/>
      <c r="X342" s="294">
        <v>0</v>
      </c>
      <c r="Y342" s="294"/>
      <c r="Z342" s="294"/>
      <c r="AA342" s="294"/>
      <c r="AB342" s="294">
        <v>1978069</v>
      </c>
      <c r="AC342" s="294"/>
      <c r="AD342" s="294"/>
      <c r="AE342" s="294"/>
      <c r="AF342" s="294"/>
      <c r="AG342" s="294"/>
      <c r="AH342" s="294">
        <v>0</v>
      </c>
      <c r="AI342" s="294"/>
      <c r="AJ342" s="294"/>
      <c r="AK342" s="294"/>
      <c r="AL342" s="294"/>
    </row>
    <row r="343" spans="2:38" ht="9.1999999999999993" customHeight="1" x14ac:dyDescent="0.15">
      <c r="J343" s="296"/>
      <c r="K343" s="296"/>
      <c r="L343" s="296"/>
      <c r="M343" s="296"/>
    </row>
    <row r="344" spans="2:38" ht="8.4499999999999993" customHeight="1" x14ac:dyDescent="0.15">
      <c r="B344" s="296" t="s">
        <v>291</v>
      </c>
      <c r="C344" s="296"/>
      <c r="D344" s="296"/>
      <c r="E344" s="296" t="s">
        <v>762</v>
      </c>
      <c r="F344" s="296"/>
      <c r="G344" s="296"/>
      <c r="H344" s="296"/>
      <c r="J344" s="296" t="s">
        <v>761</v>
      </c>
      <c r="K344" s="296"/>
      <c r="L344" s="296"/>
      <c r="M344" s="296"/>
      <c r="N344" s="294">
        <v>1978069</v>
      </c>
      <c r="O344" s="294"/>
      <c r="P344" s="294"/>
      <c r="Q344" s="294">
        <v>0</v>
      </c>
      <c r="R344" s="294"/>
      <c r="S344" s="294"/>
      <c r="T344" s="294">
        <v>0</v>
      </c>
      <c r="U344" s="294"/>
      <c r="V344" s="294"/>
      <c r="W344" s="294"/>
      <c r="X344" s="294">
        <v>0</v>
      </c>
      <c r="Y344" s="294"/>
      <c r="Z344" s="294"/>
      <c r="AA344" s="294"/>
      <c r="AB344" s="294">
        <v>1978069</v>
      </c>
      <c r="AC344" s="294"/>
      <c r="AD344" s="294"/>
      <c r="AE344" s="294"/>
      <c r="AF344" s="294"/>
      <c r="AG344" s="294"/>
      <c r="AH344" s="294">
        <v>0</v>
      </c>
      <c r="AI344" s="294"/>
      <c r="AJ344" s="294"/>
      <c r="AK344" s="294"/>
      <c r="AL344" s="294"/>
    </row>
    <row r="345" spans="2:38" ht="9.1999999999999993" customHeight="1" x14ac:dyDescent="0.15">
      <c r="J345" s="296"/>
      <c r="K345" s="296"/>
      <c r="L345" s="296"/>
      <c r="M345" s="296"/>
    </row>
    <row r="346" spans="2:38" s="78" customFormat="1" ht="16.5" customHeight="1" x14ac:dyDescent="0.15">
      <c r="B346" s="297" t="s">
        <v>291</v>
      </c>
      <c r="C346" s="297"/>
      <c r="D346" s="297"/>
      <c r="E346" s="297" t="s">
        <v>763</v>
      </c>
      <c r="F346" s="297"/>
      <c r="G346" s="297"/>
      <c r="H346" s="297"/>
      <c r="J346" s="297" t="s">
        <v>44</v>
      </c>
      <c r="K346" s="297"/>
      <c r="L346" s="297"/>
      <c r="M346" s="297"/>
      <c r="N346" s="298">
        <v>7937213.4199999999</v>
      </c>
      <c r="O346" s="298"/>
      <c r="P346" s="298"/>
      <c r="Q346" s="298">
        <v>0</v>
      </c>
      <c r="R346" s="298"/>
      <c r="S346" s="298"/>
      <c r="T346" s="298">
        <v>0</v>
      </c>
      <c r="U346" s="298"/>
      <c r="V346" s="298"/>
      <c r="W346" s="298"/>
      <c r="X346" s="298">
        <v>0</v>
      </c>
      <c r="Y346" s="298"/>
      <c r="Z346" s="298"/>
      <c r="AA346" s="298"/>
      <c r="AB346" s="298">
        <v>7937213.4199999999</v>
      </c>
      <c r="AC346" s="298"/>
      <c r="AD346" s="298"/>
      <c r="AE346" s="298"/>
      <c r="AF346" s="298"/>
      <c r="AG346" s="298"/>
      <c r="AH346" s="298">
        <v>0</v>
      </c>
      <c r="AI346" s="298"/>
      <c r="AJ346" s="298"/>
      <c r="AK346" s="298"/>
      <c r="AL346" s="298"/>
    </row>
    <row r="347" spans="2:38" ht="9.4" customHeight="1" x14ac:dyDescent="0.15">
      <c r="B347" s="296" t="s">
        <v>291</v>
      </c>
      <c r="C347" s="296"/>
      <c r="D347" s="296"/>
      <c r="E347" s="296" t="s">
        <v>764</v>
      </c>
      <c r="F347" s="296"/>
      <c r="G347" s="296"/>
      <c r="H347" s="296"/>
      <c r="J347" s="296" t="s">
        <v>704</v>
      </c>
      <c r="K347" s="296"/>
      <c r="L347" s="296"/>
      <c r="M347" s="296"/>
      <c r="N347" s="294">
        <v>7242671.6200000001</v>
      </c>
      <c r="O347" s="294"/>
      <c r="P347" s="294"/>
      <c r="Q347" s="294">
        <v>0</v>
      </c>
      <c r="R347" s="294"/>
      <c r="S347" s="294"/>
      <c r="T347" s="294">
        <v>0</v>
      </c>
      <c r="U347" s="294"/>
      <c r="V347" s="294"/>
      <c r="W347" s="294"/>
      <c r="X347" s="294">
        <v>0</v>
      </c>
      <c r="Y347" s="294"/>
      <c r="Z347" s="294"/>
      <c r="AA347" s="294"/>
      <c r="AB347" s="294">
        <v>7242671.6200000001</v>
      </c>
      <c r="AC347" s="294"/>
      <c r="AD347" s="294"/>
      <c r="AE347" s="294"/>
      <c r="AF347" s="294"/>
      <c r="AG347" s="294"/>
      <c r="AH347" s="294">
        <v>0</v>
      </c>
      <c r="AI347" s="294"/>
      <c r="AJ347" s="294"/>
      <c r="AK347" s="294"/>
      <c r="AL347" s="294"/>
    </row>
    <row r="348" spans="2:38" ht="9.4" customHeight="1" x14ac:dyDescent="0.15">
      <c r="B348" s="296" t="s">
        <v>291</v>
      </c>
      <c r="C348" s="296"/>
      <c r="D348" s="296"/>
      <c r="E348" s="296" t="s">
        <v>765</v>
      </c>
      <c r="F348" s="296"/>
      <c r="G348" s="296"/>
      <c r="H348" s="296"/>
      <c r="J348" s="296" t="s">
        <v>511</v>
      </c>
      <c r="K348" s="296"/>
      <c r="L348" s="296"/>
      <c r="M348" s="296"/>
      <c r="N348" s="294">
        <v>1513671.62</v>
      </c>
      <c r="O348" s="294"/>
      <c r="P348" s="294"/>
      <c r="Q348" s="294">
        <v>0</v>
      </c>
      <c r="R348" s="294"/>
      <c r="S348" s="294"/>
      <c r="T348" s="294">
        <v>0</v>
      </c>
      <c r="U348" s="294"/>
      <c r="V348" s="294"/>
      <c r="W348" s="294"/>
      <c r="X348" s="294">
        <v>0</v>
      </c>
      <c r="Y348" s="294"/>
      <c r="Z348" s="294"/>
      <c r="AA348" s="294"/>
      <c r="AB348" s="294">
        <v>1513671.62</v>
      </c>
      <c r="AC348" s="294"/>
      <c r="AD348" s="294"/>
      <c r="AE348" s="294"/>
      <c r="AF348" s="294"/>
      <c r="AG348" s="294"/>
      <c r="AH348" s="294">
        <v>0</v>
      </c>
      <c r="AI348" s="294"/>
      <c r="AJ348" s="294"/>
      <c r="AK348" s="294"/>
      <c r="AL348" s="294"/>
    </row>
    <row r="349" spans="2:38" ht="9.4" customHeight="1" x14ac:dyDescent="0.15">
      <c r="B349" s="296" t="s">
        <v>291</v>
      </c>
      <c r="C349" s="296"/>
      <c r="D349" s="296"/>
      <c r="E349" s="296" t="s">
        <v>766</v>
      </c>
      <c r="F349" s="296"/>
      <c r="G349" s="296"/>
      <c r="H349" s="296"/>
      <c r="J349" s="296" t="s">
        <v>767</v>
      </c>
      <c r="K349" s="296"/>
      <c r="L349" s="296"/>
      <c r="M349" s="296"/>
      <c r="N349" s="294">
        <v>212799</v>
      </c>
      <c r="O349" s="294"/>
      <c r="P349" s="294"/>
      <c r="Q349" s="294">
        <v>0</v>
      </c>
      <c r="R349" s="294"/>
      <c r="S349" s="294"/>
      <c r="T349" s="294">
        <v>0</v>
      </c>
      <c r="U349" s="294"/>
      <c r="V349" s="294"/>
      <c r="W349" s="294"/>
      <c r="X349" s="294">
        <v>0</v>
      </c>
      <c r="Y349" s="294"/>
      <c r="Z349" s="294"/>
      <c r="AA349" s="294"/>
      <c r="AB349" s="294">
        <v>212799</v>
      </c>
      <c r="AC349" s="294"/>
      <c r="AD349" s="294"/>
      <c r="AE349" s="294"/>
      <c r="AF349" s="294"/>
      <c r="AG349" s="294"/>
      <c r="AH349" s="294">
        <v>0</v>
      </c>
      <c r="AI349" s="294"/>
      <c r="AJ349" s="294"/>
      <c r="AK349" s="294"/>
      <c r="AL349" s="294"/>
    </row>
    <row r="350" spans="2:38" ht="9.4" customHeight="1" x14ac:dyDescent="0.15">
      <c r="B350" s="296" t="s">
        <v>291</v>
      </c>
      <c r="C350" s="296"/>
      <c r="D350" s="296"/>
      <c r="E350" s="296" t="s">
        <v>768</v>
      </c>
      <c r="F350" s="296"/>
      <c r="G350" s="296"/>
      <c r="H350" s="296"/>
      <c r="J350" s="296" t="s">
        <v>769</v>
      </c>
      <c r="K350" s="296"/>
      <c r="L350" s="296"/>
      <c r="M350" s="296"/>
      <c r="N350" s="294">
        <v>700000</v>
      </c>
      <c r="O350" s="294"/>
      <c r="P350" s="294"/>
      <c r="Q350" s="294">
        <v>0</v>
      </c>
      <c r="R350" s="294"/>
      <c r="S350" s="294"/>
      <c r="T350" s="294">
        <v>0</v>
      </c>
      <c r="U350" s="294"/>
      <c r="V350" s="294"/>
      <c r="W350" s="294"/>
      <c r="X350" s="294">
        <v>0</v>
      </c>
      <c r="Y350" s="294"/>
      <c r="Z350" s="294"/>
      <c r="AA350" s="294"/>
      <c r="AB350" s="294">
        <v>700000</v>
      </c>
      <c r="AC350" s="294"/>
      <c r="AD350" s="294"/>
      <c r="AE350" s="294"/>
      <c r="AF350" s="294"/>
      <c r="AG350" s="294"/>
      <c r="AH350" s="294">
        <v>0</v>
      </c>
      <c r="AI350" s="294"/>
      <c r="AJ350" s="294"/>
      <c r="AK350" s="294"/>
      <c r="AL350" s="294"/>
    </row>
    <row r="351" spans="2:38" ht="9.4" customHeight="1" x14ac:dyDescent="0.15">
      <c r="B351" s="296" t="s">
        <v>291</v>
      </c>
      <c r="C351" s="296"/>
      <c r="D351" s="296"/>
      <c r="E351" s="296" t="s">
        <v>770</v>
      </c>
      <c r="F351" s="296"/>
      <c r="G351" s="296"/>
      <c r="H351" s="296"/>
      <c r="J351" s="296" t="s">
        <v>771</v>
      </c>
      <c r="K351" s="296"/>
      <c r="L351" s="296"/>
      <c r="M351" s="296"/>
      <c r="N351" s="294">
        <v>1000000</v>
      </c>
      <c r="O351" s="294"/>
      <c r="P351" s="294"/>
      <c r="Q351" s="294">
        <v>0</v>
      </c>
      <c r="R351" s="294"/>
      <c r="S351" s="294"/>
      <c r="T351" s="294">
        <v>0</v>
      </c>
      <c r="U351" s="294"/>
      <c r="V351" s="294"/>
      <c r="W351" s="294"/>
      <c r="X351" s="294">
        <v>0</v>
      </c>
      <c r="Y351" s="294"/>
      <c r="Z351" s="294"/>
      <c r="AA351" s="294"/>
      <c r="AB351" s="294">
        <v>1000000</v>
      </c>
      <c r="AC351" s="294"/>
      <c r="AD351" s="294"/>
      <c r="AE351" s="294"/>
      <c r="AF351" s="294"/>
      <c r="AG351" s="294"/>
      <c r="AH351" s="294">
        <v>0</v>
      </c>
      <c r="AI351" s="294"/>
      <c r="AJ351" s="294"/>
      <c r="AK351" s="294"/>
      <c r="AL351" s="294"/>
    </row>
    <row r="352" spans="2:38" ht="9.4" customHeight="1" x14ac:dyDescent="0.15">
      <c r="B352" s="296" t="s">
        <v>291</v>
      </c>
      <c r="C352" s="296"/>
      <c r="D352" s="296"/>
      <c r="E352" s="296" t="s">
        <v>772</v>
      </c>
      <c r="F352" s="296"/>
      <c r="G352" s="296"/>
      <c r="H352" s="296"/>
      <c r="J352" s="296" t="s">
        <v>773</v>
      </c>
      <c r="K352" s="296"/>
      <c r="L352" s="296"/>
      <c r="M352" s="296"/>
      <c r="N352" s="294">
        <v>3000000</v>
      </c>
      <c r="O352" s="294"/>
      <c r="P352" s="294"/>
      <c r="Q352" s="294">
        <v>0</v>
      </c>
      <c r="R352" s="294"/>
      <c r="S352" s="294"/>
      <c r="T352" s="294">
        <v>0</v>
      </c>
      <c r="U352" s="294"/>
      <c r="V352" s="294"/>
      <c r="W352" s="294"/>
      <c r="X352" s="294">
        <v>0</v>
      </c>
      <c r="Y352" s="294"/>
      <c r="Z352" s="294"/>
      <c r="AA352" s="294"/>
      <c r="AB352" s="294">
        <v>3000000</v>
      </c>
      <c r="AC352" s="294"/>
      <c r="AD352" s="294"/>
      <c r="AE352" s="294"/>
      <c r="AF352" s="294"/>
      <c r="AG352" s="294"/>
      <c r="AH352" s="294">
        <v>0</v>
      </c>
      <c r="AI352" s="294"/>
      <c r="AJ352" s="294"/>
      <c r="AK352" s="294"/>
      <c r="AL352" s="294"/>
    </row>
    <row r="353" spans="1:39" ht="9.4" customHeight="1" x14ac:dyDescent="0.15">
      <c r="B353" s="296" t="s">
        <v>291</v>
      </c>
      <c r="C353" s="296"/>
      <c r="D353" s="296"/>
      <c r="E353" s="296" t="s">
        <v>774</v>
      </c>
      <c r="F353" s="296"/>
      <c r="G353" s="296"/>
      <c r="H353" s="296"/>
      <c r="J353" s="296" t="s">
        <v>775</v>
      </c>
      <c r="K353" s="296"/>
      <c r="L353" s="296"/>
      <c r="M353" s="296"/>
      <c r="N353" s="294">
        <v>816201</v>
      </c>
      <c r="O353" s="294"/>
      <c r="P353" s="294"/>
      <c r="Q353" s="294">
        <v>0</v>
      </c>
      <c r="R353" s="294"/>
      <c r="S353" s="294"/>
      <c r="T353" s="294">
        <v>0</v>
      </c>
      <c r="U353" s="294"/>
      <c r="V353" s="294"/>
      <c r="W353" s="294"/>
      <c r="X353" s="294">
        <v>0</v>
      </c>
      <c r="Y353" s="294"/>
      <c r="Z353" s="294"/>
      <c r="AA353" s="294"/>
      <c r="AB353" s="294">
        <v>816201</v>
      </c>
      <c r="AC353" s="294"/>
      <c r="AD353" s="294"/>
      <c r="AE353" s="294"/>
      <c r="AF353" s="294"/>
      <c r="AG353" s="294"/>
      <c r="AH353" s="294">
        <v>0</v>
      </c>
      <c r="AI353" s="294"/>
      <c r="AJ353" s="294"/>
      <c r="AK353" s="294"/>
      <c r="AL353" s="294"/>
    </row>
    <row r="354" spans="1:39" ht="9.4" customHeight="1" x14ac:dyDescent="0.15">
      <c r="B354" s="296" t="s">
        <v>291</v>
      </c>
      <c r="C354" s="296"/>
      <c r="D354" s="296"/>
      <c r="E354" s="296" t="s">
        <v>776</v>
      </c>
      <c r="F354" s="296"/>
      <c r="G354" s="296"/>
      <c r="H354" s="296"/>
      <c r="J354" s="296" t="s">
        <v>755</v>
      </c>
      <c r="K354" s="296"/>
      <c r="L354" s="296"/>
      <c r="M354" s="296"/>
      <c r="N354" s="294">
        <v>-60088</v>
      </c>
      <c r="O354" s="294"/>
      <c r="P354" s="294"/>
      <c r="Q354" s="294">
        <v>0</v>
      </c>
      <c r="R354" s="294"/>
      <c r="S354" s="294"/>
      <c r="T354" s="294">
        <v>0</v>
      </c>
      <c r="U354" s="294"/>
      <c r="V354" s="294"/>
      <c r="W354" s="294"/>
      <c r="X354" s="294">
        <v>0</v>
      </c>
      <c r="Y354" s="294"/>
      <c r="Z354" s="294"/>
      <c r="AA354" s="294"/>
      <c r="AB354" s="294">
        <v>-60088</v>
      </c>
      <c r="AC354" s="294"/>
      <c r="AD354" s="294"/>
      <c r="AE354" s="294"/>
      <c r="AF354" s="294"/>
      <c r="AG354" s="294"/>
      <c r="AH354" s="294">
        <v>0</v>
      </c>
      <c r="AI354" s="294"/>
      <c r="AJ354" s="294"/>
      <c r="AK354" s="294"/>
      <c r="AL354" s="294"/>
    </row>
    <row r="355" spans="1:39" ht="9.1999999999999993" customHeight="1" x14ac:dyDescent="0.15">
      <c r="J355" s="296"/>
      <c r="K355" s="296"/>
      <c r="L355" s="296"/>
      <c r="M355" s="296"/>
    </row>
    <row r="356" spans="1:39" ht="8.4499999999999993" customHeight="1" x14ac:dyDescent="0.15">
      <c r="B356" s="296" t="s">
        <v>291</v>
      </c>
      <c r="C356" s="296"/>
      <c r="D356" s="296"/>
      <c r="E356" s="296" t="s">
        <v>777</v>
      </c>
      <c r="F356" s="296"/>
      <c r="G356" s="296"/>
      <c r="H356" s="296"/>
      <c r="J356" s="296" t="s">
        <v>755</v>
      </c>
      <c r="K356" s="296"/>
      <c r="L356" s="296"/>
      <c r="M356" s="296"/>
      <c r="N356" s="294">
        <v>-60088</v>
      </c>
      <c r="O356" s="294"/>
      <c r="P356" s="294"/>
      <c r="Q356" s="294">
        <v>0</v>
      </c>
      <c r="R356" s="294"/>
      <c r="S356" s="294"/>
      <c r="T356" s="294">
        <v>0</v>
      </c>
      <c r="U356" s="294"/>
      <c r="V356" s="294"/>
      <c r="W356" s="294"/>
      <c r="X356" s="294">
        <v>0</v>
      </c>
      <c r="Y356" s="294"/>
      <c r="Z356" s="294"/>
      <c r="AA356" s="294"/>
      <c r="AB356" s="294">
        <v>-60088</v>
      </c>
      <c r="AC356" s="294"/>
      <c r="AD356" s="294"/>
      <c r="AE356" s="294"/>
      <c r="AF356" s="294"/>
      <c r="AG356" s="294"/>
      <c r="AH356" s="294">
        <v>0</v>
      </c>
      <c r="AI356" s="294"/>
      <c r="AJ356" s="294"/>
      <c r="AK356" s="294"/>
      <c r="AL356" s="294"/>
    </row>
    <row r="357" spans="1:39" ht="9.1999999999999993" customHeight="1" x14ac:dyDescent="0.15">
      <c r="J357" s="296"/>
      <c r="K357" s="296"/>
      <c r="L357" s="296"/>
      <c r="M357" s="296"/>
    </row>
    <row r="358" spans="1:39" ht="13.35" customHeight="1" x14ac:dyDescent="0.15"/>
    <row r="359" spans="1:39" ht="14.1" customHeight="1" x14ac:dyDescent="0.15">
      <c r="AH359" s="293" t="s">
        <v>778</v>
      </c>
      <c r="AI359" s="293"/>
      <c r="AJ359" s="293"/>
      <c r="AK359" s="293"/>
      <c r="AL359" s="293"/>
      <c r="AM359" s="293"/>
    </row>
    <row r="360" spans="1:39" ht="7.15" customHeight="1" x14ac:dyDescent="0.15">
      <c r="D360" s="305" t="s">
        <v>239</v>
      </c>
      <c r="E360" s="305"/>
      <c r="F360" s="305"/>
      <c r="G360" s="305"/>
      <c r="H360" s="305"/>
      <c r="I360" s="305"/>
      <c r="J360" s="305"/>
      <c r="K360" s="305"/>
      <c r="L360" s="305"/>
      <c r="M360" s="305"/>
      <c r="N360" s="305"/>
      <c r="O360" s="305"/>
      <c r="P360" s="305"/>
      <c r="Q360" s="305"/>
      <c r="R360" s="305"/>
      <c r="S360" s="305"/>
      <c r="T360" s="305"/>
      <c r="U360" s="305"/>
      <c r="V360" s="305"/>
      <c r="W360" s="305"/>
      <c r="X360" s="305"/>
      <c r="Y360" s="305"/>
      <c r="Z360" s="305"/>
      <c r="AA360" s="305"/>
      <c r="AB360" s="305"/>
      <c r="AC360" s="305"/>
      <c r="AD360" s="305"/>
      <c r="AE360" s="305"/>
      <c r="AF360" s="305"/>
      <c r="AG360" s="305"/>
      <c r="AH360" s="305"/>
      <c r="AI360" s="305"/>
    </row>
    <row r="361" spans="1:39" ht="9.6" customHeight="1" x14ac:dyDescent="0.15">
      <c r="A361" s="306"/>
      <c r="B361" s="306"/>
      <c r="C361" s="306"/>
      <c r="D361" s="306"/>
      <c r="E361" s="306"/>
      <c r="F361" s="306"/>
      <c r="G361" s="306"/>
      <c r="H361" s="306"/>
      <c r="I361" s="306"/>
      <c r="J361" s="306"/>
      <c r="K361" s="305"/>
      <c r="L361" s="305"/>
      <c r="M361" s="305"/>
      <c r="N361" s="305"/>
      <c r="O361" s="305"/>
      <c r="P361" s="305"/>
      <c r="Q361" s="305"/>
      <c r="R361" s="305"/>
      <c r="S361" s="305"/>
      <c r="T361" s="305"/>
      <c r="U361" s="305"/>
      <c r="V361" s="305"/>
      <c r="W361" s="305"/>
      <c r="X361" s="305"/>
      <c r="Y361" s="305"/>
      <c r="Z361" s="305"/>
      <c r="AA361" s="305"/>
      <c r="AB361" s="305"/>
      <c r="AC361" s="305"/>
      <c r="AD361" s="305"/>
      <c r="AE361" s="305"/>
      <c r="AF361" s="305"/>
      <c r="AG361" s="305"/>
      <c r="AH361" s="305"/>
      <c r="AI361" s="305"/>
    </row>
    <row r="362" spans="1:39" ht="13.35" customHeight="1" x14ac:dyDescent="0.15">
      <c r="A362" s="306"/>
      <c r="B362" s="306"/>
      <c r="C362" s="306"/>
      <c r="D362" s="306"/>
      <c r="E362" s="306"/>
      <c r="F362" s="306"/>
      <c r="G362" s="306"/>
      <c r="H362" s="306"/>
      <c r="I362" s="306"/>
      <c r="J362" s="306"/>
      <c r="K362" s="307" t="s">
        <v>240</v>
      </c>
      <c r="L362" s="307"/>
      <c r="M362" s="307"/>
      <c r="N362" s="307"/>
      <c r="O362" s="307"/>
      <c r="P362" s="307"/>
      <c r="Q362" s="307"/>
      <c r="R362" s="307"/>
      <c r="S362" s="307"/>
      <c r="T362" s="307"/>
      <c r="U362" s="307"/>
      <c r="V362" s="307"/>
      <c r="W362" s="307"/>
      <c r="X362" s="307"/>
      <c r="Y362" s="307"/>
      <c r="Z362" s="307"/>
      <c r="AA362" s="307"/>
      <c r="AB362" s="307"/>
      <c r="AC362" s="307"/>
      <c r="AD362" s="307"/>
      <c r="AE362" s="307"/>
      <c r="AF362" s="307"/>
      <c r="AG362" s="307"/>
    </row>
    <row r="363" spans="1:39" ht="5.25" customHeight="1" x14ac:dyDescent="0.15">
      <c r="A363" s="306"/>
      <c r="B363" s="306"/>
      <c r="C363" s="306"/>
      <c r="D363" s="306"/>
      <c r="E363" s="306"/>
      <c r="F363" s="306"/>
      <c r="G363" s="306"/>
      <c r="H363" s="306"/>
      <c r="I363" s="306"/>
      <c r="J363" s="306"/>
    </row>
    <row r="364" spans="1:39" ht="7.35" customHeight="1" x14ac:dyDescent="0.15">
      <c r="A364" s="306"/>
      <c r="B364" s="306"/>
      <c r="C364" s="301" t="s">
        <v>278</v>
      </c>
      <c r="D364" s="301"/>
      <c r="E364" s="301"/>
      <c r="F364" s="301"/>
      <c r="G364" s="301"/>
      <c r="H364" s="301"/>
      <c r="I364" s="301"/>
      <c r="J364" s="301"/>
      <c r="K364" s="301"/>
      <c r="Z364" s="303" t="s">
        <v>241</v>
      </c>
      <c r="AA364" s="303"/>
      <c r="AB364" s="303"/>
      <c r="AC364" s="303"/>
      <c r="AD364" s="303"/>
      <c r="AE364" s="303"/>
      <c r="AF364" s="303"/>
      <c r="AG364" s="303"/>
      <c r="AH364" s="303"/>
      <c r="AI364" s="308" t="s">
        <v>279</v>
      </c>
      <c r="AJ364" s="308"/>
      <c r="AK364" s="308"/>
      <c r="AL364" s="308"/>
      <c r="AM364" s="308"/>
    </row>
    <row r="365" spans="1:39" ht="6.75" customHeight="1" x14ac:dyDescent="0.15">
      <c r="A365" s="306"/>
      <c r="B365" s="306"/>
      <c r="C365" s="301"/>
      <c r="D365" s="301"/>
      <c r="E365" s="301"/>
      <c r="F365" s="301"/>
      <c r="G365" s="301"/>
      <c r="H365" s="301"/>
      <c r="I365" s="301"/>
      <c r="J365" s="301"/>
      <c r="K365" s="301"/>
      <c r="L365" s="309" t="s">
        <v>280</v>
      </c>
      <c r="M365" s="309"/>
      <c r="N365" s="309"/>
      <c r="O365" s="309"/>
      <c r="P365" s="309"/>
      <c r="Q365" s="309"/>
      <c r="R365" s="309"/>
      <c r="S365" s="309"/>
      <c r="T365" s="309"/>
      <c r="U365" s="309"/>
      <c r="V365" s="309"/>
      <c r="W365" s="309"/>
      <c r="X365" s="309"/>
      <c r="Y365" s="309"/>
      <c r="Z365" s="303"/>
      <c r="AA365" s="303"/>
      <c r="AB365" s="303"/>
      <c r="AC365" s="303"/>
      <c r="AD365" s="303"/>
      <c r="AE365" s="303"/>
      <c r="AF365" s="303"/>
      <c r="AG365" s="303"/>
      <c r="AH365" s="303"/>
      <c r="AI365" s="308"/>
      <c r="AJ365" s="308"/>
      <c r="AK365" s="308"/>
      <c r="AL365" s="308"/>
      <c r="AM365" s="308"/>
    </row>
    <row r="366" spans="1:39" ht="7.35" customHeight="1" x14ac:dyDescent="0.15">
      <c r="C366" s="301" t="s">
        <v>281</v>
      </c>
      <c r="D366" s="301"/>
      <c r="E366" s="301"/>
      <c r="F366" s="301"/>
      <c r="G366" s="302"/>
      <c r="H366" s="302"/>
      <c r="I366" s="302"/>
      <c r="J366" s="302"/>
      <c r="K366" s="302"/>
      <c r="L366" s="302"/>
      <c r="M366" s="302"/>
      <c r="N366" s="302"/>
      <c r="O366" s="302"/>
      <c r="P366" s="302"/>
      <c r="Q366" s="302"/>
      <c r="R366" s="302"/>
      <c r="S366" s="302"/>
      <c r="T366" s="302"/>
      <c r="U366" s="302"/>
      <c r="V366" s="302"/>
      <c r="W366" s="302"/>
      <c r="X366" s="302"/>
      <c r="Y366" s="302"/>
      <c r="Z366" s="302"/>
      <c r="AA366" s="302"/>
      <c r="AB366" s="302"/>
      <c r="AC366" s="302"/>
      <c r="AD366" s="302"/>
      <c r="AE366" s="302"/>
      <c r="AF366" s="302"/>
      <c r="AG366" s="303"/>
      <c r="AH366" s="303"/>
      <c r="AI366" s="303" t="s">
        <v>282</v>
      </c>
      <c r="AJ366" s="303"/>
    </row>
    <row r="367" spans="1:39" ht="6.75" customHeight="1" x14ac:dyDescent="0.15">
      <c r="C367" s="301"/>
      <c r="D367" s="301"/>
      <c r="E367" s="301"/>
      <c r="F367" s="301"/>
      <c r="G367" s="302"/>
      <c r="H367" s="302"/>
      <c r="I367" s="302"/>
      <c r="J367" s="302"/>
      <c r="K367" s="302"/>
      <c r="L367" s="302"/>
      <c r="M367" s="302"/>
      <c r="N367" s="302"/>
      <c r="O367" s="302"/>
      <c r="P367" s="302"/>
      <c r="Q367" s="302"/>
      <c r="R367" s="302"/>
      <c r="S367" s="302"/>
      <c r="T367" s="302"/>
      <c r="U367" s="302"/>
      <c r="V367" s="302"/>
      <c r="W367" s="302"/>
      <c r="X367" s="302"/>
      <c r="Y367" s="302"/>
      <c r="Z367" s="302"/>
      <c r="AA367" s="302"/>
      <c r="AB367" s="302"/>
      <c r="AC367" s="302"/>
      <c r="AD367" s="302"/>
      <c r="AE367" s="302"/>
      <c r="AF367" s="302"/>
      <c r="AG367" s="303"/>
      <c r="AH367" s="303"/>
      <c r="AI367" s="303"/>
      <c r="AJ367" s="303"/>
    </row>
    <row r="368" spans="1:39" ht="11.25" customHeight="1" x14ac:dyDescent="0.15">
      <c r="P368" s="304" t="s">
        <v>283</v>
      </c>
      <c r="Q368" s="304"/>
      <c r="R368" s="304"/>
      <c r="W368" s="304" t="s">
        <v>284</v>
      </c>
      <c r="X368" s="304"/>
      <c r="Y368" s="304"/>
      <c r="Z368" s="304"/>
      <c r="AE368" s="304" t="s">
        <v>285</v>
      </c>
      <c r="AF368" s="304"/>
      <c r="AG368" s="304"/>
      <c r="AH368" s="304"/>
      <c r="AI368" s="304"/>
      <c r="AJ368" s="304"/>
      <c r="AK368" s="304"/>
    </row>
    <row r="369" spans="2:38" ht="8.4499999999999993" customHeight="1" x14ac:dyDescent="0.15">
      <c r="B369" s="300" t="s">
        <v>286</v>
      </c>
      <c r="C369" s="300"/>
      <c r="D369" s="300"/>
      <c r="E369" s="300" t="s">
        <v>287</v>
      </c>
      <c r="F369" s="300"/>
      <c r="G369" s="300"/>
      <c r="J369" s="300" t="s">
        <v>288</v>
      </c>
      <c r="K369" s="300"/>
      <c r="L369" s="300"/>
      <c r="M369" s="300"/>
      <c r="N369" s="300"/>
      <c r="O369" s="300"/>
      <c r="P369" s="76" t="s">
        <v>289</v>
      </c>
      <c r="R369" s="299" t="s">
        <v>290</v>
      </c>
      <c r="S369" s="299"/>
      <c r="V369" s="299" t="s">
        <v>289</v>
      </c>
      <c r="W369" s="299"/>
      <c r="Y369" s="299" t="s">
        <v>290</v>
      </c>
      <c r="Z369" s="299"/>
      <c r="AA369" s="299"/>
      <c r="AD369" s="299" t="s">
        <v>289</v>
      </c>
      <c r="AE369" s="299"/>
      <c r="AF369" s="299"/>
      <c r="AG369" s="299"/>
      <c r="AI369" s="299" t="s">
        <v>290</v>
      </c>
      <c r="AJ369" s="299"/>
      <c r="AK369" s="299"/>
      <c r="AL369" s="299"/>
    </row>
    <row r="370" spans="2:38" ht="9.9499999999999993" customHeight="1" x14ac:dyDescent="0.15">
      <c r="B370" s="296" t="s">
        <v>291</v>
      </c>
      <c r="C370" s="296"/>
      <c r="D370" s="296"/>
      <c r="E370" s="296" t="s">
        <v>779</v>
      </c>
      <c r="F370" s="296"/>
      <c r="G370" s="296"/>
      <c r="H370" s="296"/>
      <c r="J370" s="296" t="s">
        <v>761</v>
      </c>
      <c r="K370" s="296"/>
      <c r="L370" s="296"/>
      <c r="M370" s="296"/>
      <c r="N370" s="294">
        <v>754629.8</v>
      </c>
      <c r="O370" s="294"/>
      <c r="P370" s="294"/>
      <c r="Q370" s="294">
        <v>0</v>
      </c>
      <c r="R370" s="294"/>
      <c r="S370" s="294"/>
      <c r="T370" s="294">
        <v>0</v>
      </c>
      <c r="U370" s="294"/>
      <c r="V370" s="294"/>
      <c r="W370" s="294"/>
      <c r="X370" s="294">
        <v>0</v>
      </c>
      <c r="Y370" s="294"/>
      <c r="Z370" s="294"/>
      <c r="AA370" s="294"/>
      <c r="AB370" s="294">
        <v>754629.8</v>
      </c>
      <c r="AC370" s="294"/>
      <c r="AD370" s="294"/>
      <c r="AE370" s="294"/>
      <c r="AF370" s="294"/>
      <c r="AG370" s="294"/>
      <c r="AH370" s="294">
        <v>0</v>
      </c>
      <c r="AI370" s="294"/>
      <c r="AJ370" s="294"/>
      <c r="AK370" s="294"/>
      <c r="AL370" s="294"/>
    </row>
    <row r="371" spans="2:38" ht="9.1999999999999993" customHeight="1" x14ac:dyDescent="0.15">
      <c r="J371" s="296"/>
      <c r="K371" s="296"/>
      <c r="L371" s="296"/>
      <c r="M371" s="296"/>
    </row>
    <row r="372" spans="2:38" ht="8.4499999999999993" customHeight="1" x14ac:dyDescent="0.15">
      <c r="B372" s="296" t="s">
        <v>291</v>
      </c>
      <c r="C372" s="296"/>
      <c r="D372" s="296"/>
      <c r="E372" s="296" t="s">
        <v>780</v>
      </c>
      <c r="F372" s="296"/>
      <c r="G372" s="296"/>
      <c r="H372" s="296"/>
      <c r="J372" s="296" t="s">
        <v>761</v>
      </c>
      <c r="K372" s="296"/>
      <c r="L372" s="296"/>
      <c r="M372" s="296"/>
      <c r="N372" s="294">
        <v>754629.8</v>
      </c>
      <c r="O372" s="294"/>
      <c r="P372" s="294"/>
      <c r="Q372" s="294">
        <v>0</v>
      </c>
      <c r="R372" s="294"/>
      <c r="S372" s="294"/>
      <c r="T372" s="294">
        <v>0</v>
      </c>
      <c r="U372" s="294"/>
      <c r="V372" s="294"/>
      <c r="W372" s="294"/>
      <c r="X372" s="294">
        <v>0</v>
      </c>
      <c r="Y372" s="294"/>
      <c r="Z372" s="294"/>
      <c r="AA372" s="294"/>
      <c r="AB372" s="294">
        <v>754629.8</v>
      </c>
      <c r="AC372" s="294"/>
      <c r="AD372" s="294"/>
      <c r="AE372" s="294"/>
      <c r="AF372" s="294"/>
      <c r="AG372" s="294"/>
      <c r="AH372" s="294">
        <v>0</v>
      </c>
      <c r="AI372" s="294"/>
      <c r="AJ372" s="294"/>
      <c r="AK372" s="294"/>
      <c r="AL372" s="294"/>
    </row>
    <row r="373" spans="2:38" ht="9.1999999999999993" customHeight="1" x14ac:dyDescent="0.15">
      <c r="J373" s="296"/>
      <c r="K373" s="296"/>
      <c r="L373" s="296"/>
      <c r="M373" s="296"/>
    </row>
    <row r="374" spans="2:38" s="78" customFormat="1" ht="8.4499999999999993" customHeight="1" x14ac:dyDescent="0.15">
      <c r="B374" s="297" t="s">
        <v>291</v>
      </c>
      <c r="C374" s="297"/>
      <c r="D374" s="297"/>
      <c r="E374" s="297" t="s">
        <v>781</v>
      </c>
      <c r="F374" s="297"/>
      <c r="G374" s="297"/>
      <c r="H374" s="297"/>
      <c r="J374" s="297" t="s">
        <v>45</v>
      </c>
      <c r="K374" s="297"/>
      <c r="L374" s="297"/>
      <c r="M374" s="297"/>
      <c r="N374" s="298">
        <v>51352</v>
      </c>
      <c r="O374" s="298"/>
      <c r="P374" s="298"/>
      <c r="Q374" s="298">
        <v>0</v>
      </c>
      <c r="R374" s="298"/>
      <c r="S374" s="298"/>
      <c r="T374" s="298">
        <v>0</v>
      </c>
      <c r="U374" s="298"/>
      <c r="V374" s="298"/>
      <c r="W374" s="298"/>
      <c r="X374" s="298">
        <v>0</v>
      </c>
      <c r="Y374" s="298"/>
      <c r="Z374" s="298"/>
      <c r="AA374" s="298"/>
      <c r="AB374" s="298">
        <v>51352</v>
      </c>
      <c r="AC374" s="298"/>
      <c r="AD374" s="298"/>
      <c r="AE374" s="298"/>
      <c r="AF374" s="298"/>
      <c r="AG374" s="298"/>
      <c r="AH374" s="298">
        <v>0</v>
      </c>
      <c r="AI374" s="298"/>
      <c r="AJ374" s="298"/>
      <c r="AK374" s="298"/>
      <c r="AL374" s="298"/>
    </row>
    <row r="375" spans="2:38" ht="9.4" customHeight="1" x14ac:dyDescent="0.15">
      <c r="B375" s="296" t="s">
        <v>291</v>
      </c>
      <c r="C375" s="296"/>
      <c r="D375" s="296"/>
      <c r="E375" s="296" t="s">
        <v>782</v>
      </c>
      <c r="F375" s="296"/>
      <c r="G375" s="296"/>
      <c r="H375" s="296"/>
      <c r="J375" s="296" t="s">
        <v>783</v>
      </c>
      <c r="K375" s="296"/>
      <c r="L375" s="296"/>
      <c r="M375" s="296"/>
      <c r="N375" s="294">
        <v>51352</v>
      </c>
      <c r="O375" s="294"/>
      <c r="P375" s="294"/>
      <c r="Q375" s="294">
        <v>0</v>
      </c>
      <c r="R375" s="294"/>
      <c r="S375" s="294"/>
      <c r="T375" s="294">
        <v>0</v>
      </c>
      <c r="U375" s="294"/>
      <c r="V375" s="294"/>
      <c r="W375" s="294"/>
      <c r="X375" s="294">
        <v>0</v>
      </c>
      <c r="Y375" s="294"/>
      <c r="Z375" s="294"/>
      <c r="AA375" s="294"/>
      <c r="AB375" s="294">
        <v>51352</v>
      </c>
      <c r="AC375" s="294"/>
      <c r="AD375" s="294"/>
      <c r="AE375" s="294"/>
      <c r="AF375" s="294"/>
      <c r="AG375" s="294"/>
      <c r="AH375" s="294">
        <v>0</v>
      </c>
      <c r="AI375" s="294"/>
      <c r="AJ375" s="294"/>
      <c r="AK375" s="294"/>
      <c r="AL375" s="294"/>
    </row>
    <row r="376" spans="2:38" s="78" customFormat="1" ht="9.4" customHeight="1" x14ac:dyDescent="0.15">
      <c r="B376" s="297" t="s">
        <v>291</v>
      </c>
      <c r="C376" s="297"/>
      <c r="D376" s="297"/>
      <c r="E376" s="297" t="s">
        <v>784</v>
      </c>
      <c r="F376" s="297"/>
      <c r="G376" s="297"/>
      <c r="H376" s="297"/>
      <c r="J376" s="297" t="s">
        <v>46</v>
      </c>
      <c r="K376" s="297"/>
      <c r="L376" s="297"/>
      <c r="M376" s="297"/>
      <c r="N376" s="298">
        <v>6688597.9000000004</v>
      </c>
      <c r="O376" s="298"/>
      <c r="P376" s="298"/>
      <c r="Q376" s="298">
        <v>0</v>
      </c>
      <c r="R376" s="298"/>
      <c r="S376" s="298"/>
      <c r="T376" s="298">
        <v>1171895.07</v>
      </c>
      <c r="U376" s="298"/>
      <c r="V376" s="298"/>
      <c r="W376" s="298"/>
      <c r="X376" s="298">
        <v>21425.200000000001</v>
      </c>
      <c r="Y376" s="298"/>
      <c r="Z376" s="298"/>
      <c r="AA376" s="298"/>
      <c r="AB376" s="298">
        <v>7839067.7699999996</v>
      </c>
      <c r="AC376" s="298"/>
      <c r="AD376" s="298"/>
      <c r="AE376" s="298"/>
      <c r="AF376" s="298"/>
      <c r="AG376" s="298"/>
      <c r="AH376" s="298">
        <v>0</v>
      </c>
      <c r="AI376" s="298"/>
      <c r="AJ376" s="298"/>
      <c r="AK376" s="298"/>
      <c r="AL376" s="298"/>
    </row>
    <row r="377" spans="2:38" ht="9.4" customHeight="1" x14ac:dyDescent="0.15">
      <c r="B377" s="296" t="s">
        <v>291</v>
      </c>
      <c r="C377" s="296"/>
      <c r="D377" s="296"/>
      <c r="E377" s="296" t="s">
        <v>785</v>
      </c>
      <c r="F377" s="296"/>
      <c r="G377" s="296"/>
      <c r="H377" s="296"/>
      <c r="J377" s="296" t="s">
        <v>51</v>
      </c>
      <c r="K377" s="296"/>
      <c r="L377" s="296"/>
      <c r="M377" s="296"/>
      <c r="N377" s="294">
        <v>241223.59</v>
      </c>
      <c r="O377" s="294"/>
      <c r="P377" s="294"/>
      <c r="Q377" s="294">
        <v>0</v>
      </c>
      <c r="R377" s="294"/>
      <c r="S377" s="294"/>
      <c r="T377" s="294">
        <v>187791.07</v>
      </c>
      <c r="U377" s="294"/>
      <c r="V377" s="294"/>
      <c r="W377" s="294"/>
      <c r="X377" s="294">
        <v>21425.200000000001</v>
      </c>
      <c r="Y377" s="294"/>
      <c r="Z377" s="294"/>
      <c r="AA377" s="294"/>
      <c r="AB377" s="294">
        <v>407589.46</v>
      </c>
      <c r="AC377" s="294"/>
      <c r="AD377" s="294"/>
      <c r="AE377" s="294"/>
      <c r="AF377" s="294"/>
      <c r="AG377" s="294"/>
      <c r="AH377" s="294">
        <v>0</v>
      </c>
      <c r="AI377" s="294"/>
      <c r="AJ377" s="294"/>
      <c r="AK377" s="294"/>
      <c r="AL377" s="294"/>
    </row>
    <row r="378" spans="2:38" ht="9.4" customHeight="1" x14ac:dyDescent="0.15">
      <c r="B378" s="296" t="s">
        <v>291</v>
      </c>
      <c r="C378" s="296"/>
      <c r="D378" s="296"/>
      <c r="E378" s="296" t="s">
        <v>786</v>
      </c>
      <c r="F378" s="296"/>
      <c r="G378" s="296"/>
      <c r="H378" s="296"/>
      <c r="J378" s="296" t="s">
        <v>787</v>
      </c>
      <c r="K378" s="296"/>
      <c r="L378" s="296"/>
      <c r="M378" s="296"/>
      <c r="N378" s="294">
        <v>110935.84</v>
      </c>
      <c r="O378" s="294"/>
      <c r="P378" s="294"/>
      <c r="Q378" s="294">
        <v>0</v>
      </c>
      <c r="R378" s="294"/>
      <c r="S378" s="294"/>
      <c r="T378" s="294">
        <v>65979.490000000005</v>
      </c>
      <c r="U378" s="294"/>
      <c r="V378" s="294"/>
      <c r="W378" s="294"/>
      <c r="X378" s="294">
        <v>0</v>
      </c>
      <c r="Y378" s="294"/>
      <c r="Z378" s="294"/>
      <c r="AA378" s="294"/>
      <c r="AB378" s="294">
        <v>176915.33</v>
      </c>
      <c r="AC378" s="294"/>
      <c r="AD378" s="294"/>
      <c r="AE378" s="294"/>
      <c r="AF378" s="294"/>
      <c r="AG378" s="294"/>
      <c r="AH378" s="294">
        <v>0</v>
      </c>
      <c r="AI378" s="294"/>
      <c r="AJ378" s="294"/>
      <c r="AK378" s="294"/>
      <c r="AL378" s="294"/>
    </row>
    <row r="379" spans="2:38" ht="9.4" customHeight="1" x14ac:dyDescent="0.15">
      <c r="B379" s="296" t="s">
        <v>291</v>
      </c>
      <c r="C379" s="296"/>
      <c r="D379" s="296"/>
      <c r="E379" s="296" t="s">
        <v>788</v>
      </c>
      <c r="F379" s="296"/>
      <c r="G379" s="296"/>
      <c r="H379" s="296"/>
      <c r="J379" s="296" t="s">
        <v>787</v>
      </c>
      <c r="K379" s="296"/>
      <c r="L379" s="296"/>
      <c r="M379" s="296"/>
      <c r="N379" s="294">
        <v>110935.84</v>
      </c>
      <c r="O379" s="294"/>
      <c r="P379" s="294"/>
      <c r="Q379" s="294">
        <v>0</v>
      </c>
      <c r="R379" s="294"/>
      <c r="S379" s="294"/>
      <c r="T379" s="294">
        <v>0</v>
      </c>
      <c r="U379" s="294"/>
      <c r="V379" s="294"/>
      <c r="W379" s="294"/>
      <c r="X379" s="294">
        <v>0</v>
      </c>
      <c r="Y379" s="294"/>
      <c r="Z379" s="294"/>
      <c r="AA379" s="294"/>
      <c r="AB379" s="294">
        <v>110935.84</v>
      </c>
      <c r="AC379" s="294"/>
      <c r="AD379" s="294"/>
      <c r="AE379" s="294"/>
      <c r="AF379" s="294"/>
      <c r="AG379" s="294"/>
      <c r="AH379" s="294">
        <v>0</v>
      </c>
      <c r="AI379" s="294"/>
      <c r="AJ379" s="294"/>
      <c r="AK379" s="294"/>
      <c r="AL379" s="294"/>
    </row>
    <row r="380" spans="2:38" ht="9.4" customHeight="1" x14ac:dyDescent="0.15">
      <c r="B380" s="296" t="s">
        <v>291</v>
      </c>
      <c r="C380" s="296"/>
      <c r="D380" s="296"/>
      <c r="E380" s="296" t="s">
        <v>789</v>
      </c>
      <c r="F380" s="296"/>
      <c r="G380" s="296"/>
      <c r="H380" s="296"/>
      <c r="J380" s="296" t="s">
        <v>790</v>
      </c>
      <c r="K380" s="296"/>
      <c r="L380" s="296"/>
      <c r="M380" s="296"/>
      <c r="N380" s="294">
        <v>0</v>
      </c>
      <c r="O380" s="294"/>
      <c r="P380" s="294"/>
      <c r="Q380" s="294">
        <v>0</v>
      </c>
      <c r="R380" s="294"/>
      <c r="S380" s="294"/>
      <c r="T380" s="294">
        <v>65979.490000000005</v>
      </c>
      <c r="U380" s="294"/>
      <c r="V380" s="294"/>
      <c r="W380" s="294"/>
      <c r="X380" s="294">
        <v>0</v>
      </c>
      <c r="Y380" s="294"/>
      <c r="Z380" s="294"/>
      <c r="AA380" s="294"/>
      <c r="AB380" s="294">
        <v>65979.490000000005</v>
      </c>
      <c r="AC380" s="294"/>
      <c r="AD380" s="294"/>
      <c r="AE380" s="294"/>
      <c r="AF380" s="294"/>
      <c r="AG380" s="294"/>
      <c r="AH380" s="294">
        <v>0</v>
      </c>
      <c r="AI380" s="294"/>
      <c r="AJ380" s="294"/>
      <c r="AK380" s="294"/>
      <c r="AL380" s="294"/>
    </row>
    <row r="381" spans="2:38" ht="9.4" customHeight="1" x14ac:dyDescent="0.15">
      <c r="B381" s="296" t="s">
        <v>291</v>
      </c>
      <c r="C381" s="296"/>
      <c r="D381" s="296"/>
      <c r="E381" s="296" t="s">
        <v>791</v>
      </c>
      <c r="F381" s="296"/>
      <c r="G381" s="296"/>
      <c r="H381" s="296"/>
      <c r="J381" s="296" t="s">
        <v>792</v>
      </c>
      <c r="K381" s="296"/>
      <c r="L381" s="296"/>
      <c r="M381" s="296"/>
      <c r="N381" s="294">
        <v>37439.019999999997</v>
      </c>
      <c r="O381" s="294"/>
      <c r="P381" s="294"/>
      <c r="Q381" s="294">
        <v>0</v>
      </c>
      <c r="R381" s="294"/>
      <c r="S381" s="294"/>
      <c r="T381" s="294">
        <v>3999</v>
      </c>
      <c r="U381" s="294"/>
      <c r="V381" s="294"/>
      <c r="W381" s="294"/>
      <c r="X381" s="294">
        <v>0</v>
      </c>
      <c r="Y381" s="294"/>
      <c r="Z381" s="294"/>
      <c r="AA381" s="294"/>
      <c r="AB381" s="294">
        <v>41438.019999999997</v>
      </c>
      <c r="AC381" s="294"/>
      <c r="AD381" s="294"/>
      <c r="AE381" s="294"/>
      <c r="AF381" s="294"/>
      <c r="AG381" s="294"/>
      <c r="AH381" s="294">
        <v>0</v>
      </c>
      <c r="AI381" s="294"/>
      <c r="AJ381" s="294"/>
      <c r="AK381" s="294"/>
      <c r="AL381" s="294"/>
    </row>
    <row r="382" spans="2:38" ht="9.4" customHeight="1" x14ac:dyDescent="0.15">
      <c r="B382" s="296" t="s">
        <v>291</v>
      </c>
      <c r="C382" s="296"/>
      <c r="D382" s="296"/>
      <c r="E382" s="296" t="s">
        <v>793</v>
      </c>
      <c r="F382" s="296"/>
      <c r="G382" s="296"/>
      <c r="H382" s="296"/>
      <c r="J382" s="296" t="s">
        <v>792</v>
      </c>
      <c r="K382" s="296"/>
      <c r="L382" s="296"/>
      <c r="M382" s="296"/>
      <c r="N382" s="294">
        <v>37439.019999999997</v>
      </c>
      <c r="O382" s="294"/>
      <c r="P382" s="294"/>
      <c r="Q382" s="294">
        <v>0</v>
      </c>
      <c r="R382" s="294"/>
      <c r="S382" s="294"/>
      <c r="T382" s="294">
        <v>0</v>
      </c>
      <c r="U382" s="294"/>
      <c r="V382" s="294"/>
      <c r="W382" s="294"/>
      <c r="X382" s="294">
        <v>0</v>
      </c>
      <c r="Y382" s="294"/>
      <c r="Z382" s="294"/>
      <c r="AA382" s="294"/>
      <c r="AB382" s="294">
        <v>37439.019999999997</v>
      </c>
      <c r="AC382" s="294"/>
      <c r="AD382" s="294"/>
      <c r="AE382" s="294"/>
      <c r="AF382" s="294"/>
      <c r="AG382" s="294"/>
      <c r="AH382" s="294">
        <v>0</v>
      </c>
      <c r="AI382" s="294"/>
      <c r="AJ382" s="294"/>
      <c r="AK382" s="294"/>
      <c r="AL382" s="294"/>
    </row>
    <row r="383" spans="2:38" ht="9.4" customHeight="1" x14ac:dyDescent="0.15">
      <c r="B383" s="296" t="s">
        <v>291</v>
      </c>
      <c r="C383" s="296"/>
      <c r="D383" s="296"/>
      <c r="E383" s="296" t="s">
        <v>794</v>
      </c>
      <c r="F383" s="296"/>
      <c r="G383" s="296"/>
      <c r="H383" s="296"/>
      <c r="J383" s="296" t="s">
        <v>795</v>
      </c>
      <c r="K383" s="296"/>
      <c r="L383" s="296"/>
      <c r="M383" s="296"/>
      <c r="N383" s="294">
        <v>0</v>
      </c>
      <c r="O383" s="294"/>
      <c r="P383" s="294"/>
      <c r="Q383" s="294">
        <v>0</v>
      </c>
      <c r="R383" s="294"/>
      <c r="S383" s="294"/>
      <c r="T383" s="294">
        <v>3999</v>
      </c>
      <c r="U383" s="294"/>
      <c r="V383" s="294"/>
      <c r="W383" s="294"/>
      <c r="X383" s="294">
        <v>0</v>
      </c>
      <c r="Y383" s="294"/>
      <c r="Z383" s="294"/>
      <c r="AA383" s="294"/>
      <c r="AB383" s="294">
        <v>3999</v>
      </c>
      <c r="AC383" s="294"/>
      <c r="AD383" s="294"/>
      <c r="AE383" s="294"/>
      <c r="AF383" s="294"/>
      <c r="AG383" s="294"/>
      <c r="AH383" s="294">
        <v>0</v>
      </c>
      <c r="AI383" s="294"/>
      <c r="AJ383" s="294"/>
      <c r="AK383" s="294"/>
      <c r="AL383" s="294"/>
    </row>
    <row r="384" spans="2:38" ht="9.4" customHeight="1" x14ac:dyDescent="0.15">
      <c r="B384" s="296" t="s">
        <v>291</v>
      </c>
      <c r="C384" s="296"/>
      <c r="D384" s="296"/>
      <c r="E384" s="296" t="s">
        <v>796</v>
      </c>
      <c r="F384" s="296"/>
      <c r="G384" s="296"/>
      <c r="H384" s="296"/>
      <c r="J384" s="296" t="s">
        <v>797</v>
      </c>
      <c r="K384" s="296"/>
      <c r="L384" s="296"/>
      <c r="M384" s="296"/>
      <c r="N384" s="294">
        <v>76644.009999999995</v>
      </c>
      <c r="O384" s="294"/>
      <c r="P384" s="294"/>
      <c r="Q384" s="294">
        <v>0</v>
      </c>
      <c r="R384" s="294"/>
      <c r="S384" s="294"/>
      <c r="T384" s="294">
        <v>117812.58</v>
      </c>
      <c r="U384" s="294"/>
      <c r="V384" s="294"/>
      <c r="W384" s="294"/>
      <c r="X384" s="294">
        <v>21425.200000000001</v>
      </c>
      <c r="Y384" s="294"/>
      <c r="Z384" s="294"/>
      <c r="AA384" s="294"/>
      <c r="AB384" s="294">
        <v>173031.39</v>
      </c>
      <c r="AC384" s="294"/>
      <c r="AD384" s="294"/>
      <c r="AE384" s="294"/>
      <c r="AF384" s="294"/>
      <c r="AG384" s="294"/>
      <c r="AH384" s="294">
        <v>0</v>
      </c>
      <c r="AI384" s="294"/>
      <c r="AJ384" s="294"/>
      <c r="AK384" s="294"/>
      <c r="AL384" s="294"/>
    </row>
    <row r="385" spans="2:38" ht="9.4" customHeight="1" x14ac:dyDescent="0.15">
      <c r="B385" s="296" t="s">
        <v>291</v>
      </c>
      <c r="C385" s="296"/>
      <c r="D385" s="296"/>
      <c r="E385" s="296" t="s">
        <v>798</v>
      </c>
      <c r="F385" s="296"/>
      <c r="G385" s="296"/>
      <c r="H385" s="296"/>
      <c r="J385" s="296" t="s">
        <v>797</v>
      </c>
      <c r="K385" s="296"/>
      <c r="L385" s="296"/>
      <c r="M385" s="296"/>
      <c r="N385" s="294">
        <v>76644.009999999995</v>
      </c>
      <c r="O385" s="294"/>
      <c r="P385" s="294"/>
      <c r="Q385" s="294">
        <v>0</v>
      </c>
      <c r="R385" s="294"/>
      <c r="S385" s="294"/>
      <c r="T385" s="294">
        <v>0</v>
      </c>
      <c r="U385" s="294"/>
      <c r="V385" s="294"/>
      <c r="W385" s="294"/>
      <c r="X385" s="294">
        <v>21425.200000000001</v>
      </c>
      <c r="Y385" s="294"/>
      <c r="Z385" s="294"/>
      <c r="AA385" s="294"/>
      <c r="AB385" s="294">
        <v>55218.81</v>
      </c>
      <c r="AC385" s="294"/>
      <c r="AD385" s="294"/>
      <c r="AE385" s="294"/>
      <c r="AF385" s="294"/>
      <c r="AG385" s="294"/>
      <c r="AH385" s="294">
        <v>0</v>
      </c>
      <c r="AI385" s="294"/>
      <c r="AJ385" s="294"/>
      <c r="AK385" s="294"/>
      <c r="AL385" s="294"/>
    </row>
    <row r="386" spans="2:38" ht="9.4" customHeight="1" x14ac:dyDescent="0.15">
      <c r="B386" s="296" t="s">
        <v>291</v>
      </c>
      <c r="C386" s="296"/>
      <c r="D386" s="296"/>
      <c r="E386" s="296" t="s">
        <v>799</v>
      </c>
      <c r="F386" s="296"/>
      <c r="G386" s="296"/>
      <c r="H386" s="296"/>
      <c r="J386" s="296" t="s">
        <v>800</v>
      </c>
      <c r="K386" s="296"/>
      <c r="L386" s="296"/>
      <c r="M386" s="296"/>
      <c r="N386" s="294">
        <v>0</v>
      </c>
      <c r="O386" s="294"/>
      <c r="P386" s="294"/>
      <c r="Q386" s="294">
        <v>0</v>
      </c>
      <c r="R386" s="294"/>
      <c r="S386" s="294"/>
      <c r="T386" s="294">
        <v>117812.58</v>
      </c>
      <c r="U386" s="294"/>
      <c r="V386" s="294"/>
      <c r="W386" s="294"/>
      <c r="X386" s="294">
        <v>0</v>
      </c>
      <c r="Y386" s="294"/>
      <c r="Z386" s="294"/>
      <c r="AA386" s="294"/>
      <c r="AB386" s="294">
        <v>117812.58</v>
      </c>
      <c r="AC386" s="294"/>
      <c r="AD386" s="294"/>
      <c r="AE386" s="294"/>
      <c r="AF386" s="294"/>
      <c r="AG386" s="294"/>
      <c r="AH386" s="294">
        <v>0</v>
      </c>
      <c r="AI386" s="294"/>
      <c r="AJ386" s="294"/>
      <c r="AK386" s="294"/>
      <c r="AL386" s="294"/>
    </row>
    <row r="387" spans="2:38" ht="9.4" customHeight="1" x14ac:dyDescent="0.15">
      <c r="B387" s="296" t="s">
        <v>291</v>
      </c>
      <c r="C387" s="296"/>
      <c r="D387" s="296"/>
      <c r="E387" s="296" t="s">
        <v>801</v>
      </c>
      <c r="F387" s="296"/>
      <c r="G387" s="296"/>
      <c r="H387" s="296"/>
      <c r="J387" s="296" t="s">
        <v>802</v>
      </c>
      <c r="K387" s="296"/>
      <c r="L387" s="296"/>
      <c r="M387" s="296"/>
      <c r="N387" s="294">
        <v>16204.72</v>
      </c>
      <c r="O387" s="294"/>
      <c r="P387" s="294"/>
      <c r="Q387" s="294">
        <v>0</v>
      </c>
      <c r="R387" s="294"/>
      <c r="S387" s="294"/>
      <c r="T387" s="294">
        <v>0</v>
      </c>
      <c r="U387" s="294"/>
      <c r="V387" s="294"/>
      <c r="W387" s="294"/>
      <c r="X387" s="294">
        <v>0</v>
      </c>
      <c r="Y387" s="294"/>
      <c r="Z387" s="294"/>
      <c r="AA387" s="294"/>
      <c r="AB387" s="294">
        <v>16204.72</v>
      </c>
      <c r="AC387" s="294"/>
      <c r="AD387" s="294"/>
      <c r="AE387" s="294"/>
      <c r="AF387" s="294"/>
      <c r="AG387" s="294"/>
      <c r="AH387" s="294">
        <v>0</v>
      </c>
      <c r="AI387" s="294"/>
      <c r="AJ387" s="294"/>
      <c r="AK387" s="294"/>
      <c r="AL387" s="294"/>
    </row>
    <row r="388" spans="2:38" ht="9.4" customHeight="1" x14ac:dyDescent="0.15">
      <c r="B388" s="296" t="s">
        <v>291</v>
      </c>
      <c r="C388" s="296"/>
      <c r="D388" s="296"/>
      <c r="E388" s="296" t="s">
        <v>803</v>
      </c>
      <c r="F388" s="296"/>
      <c r="G388" s="296"/>
      <c r="H388" s="296"/>
      <c r="J388" s="296" t="s">
        <v>802</v>
      </c>
      <c r="K388" s="296"/>
      <c r="L388" s="296"/>
      <c r="M388" s="296"/>
      <c r="N388" s="294">
        <v>16204.72</v>
      </c>
      <c r="O388" s="294"/>
      <c r="P388" s="294"/>
      <c r="Q388" s="294">
        <v>0</v>
      </c>
      <c r="R388" s="294"/>
      <c r="S388" s="294"/>
      <c r="T388" s="294">
        <v>0</v>
      </c>
      <c r="U388" s="294"/>
      <c r="V388" s="294"/>
      <c r="W388" s="294"/>
      <c r="X388" s="294">
        <v>0</v>
      </c>
      <c r="Y388" s="294"/>
      <c r="Z388" s="294"/>
      <c r="AA388" s="294"/>
      <c r="AB388" s="294">
        <v>16204.72</v>
      </c>
      <c r="AC388" s="294"/>
      <c r="AD388" s="294"/>
      <c r="AE388" s="294"/>
      <c r="AF388" s="294"/>
      <c r="AG388" s="294"/>
      <c r="AH388" s="294">
        <v>0</v>
      </c>
      <c r="AI388" s="294"/>
      <c r="AJ388" s="294"/>
      <c r="AK388" s="294"/>
      <c r="AL388" s="294"/>
    </row>
    <row r="389" spans="2:38" ht="9.4" customHeight="1" x14ac:dyDescent="0.15">
      <c r="B389" s="296" t="s">
        <v>291</v>
      </c>
      <c r="C389" s="296"/>
      <c r="D389" s="296"/>
      <c r="E389" s="296" t="s">
        <v>804</v>
      </c>
      <c r="F389" s="296"/>
      <c r="G389" s="296"/>
      <c r="H389" s="296"/>
      <c r="J389" s="296" t="s">
        <v>52</v>
      </c>
      <c r="K389" s="296"/>
      <c r="L389" s="296"/>
      <c r="M389" s="296"/>
      <c r="N389" s="294">
        <v>101225.38</v>
      </c>
      <c r="O389" s="294"/>
      <c r="P389" s="294"/>
      <c r="Q389" s="294">
        <v>0</v>
      </c>
      <c r="R389" s="294"/>
      <c r="S389" s="294"/>
      <c r="T389" s="294">
        <v>34104</v>
      </c>
      <c r="U389" s="294"/>
      <c r="V389" s="294"/>
      <c r="W389" s="294"/>
      <c r="X389" s="294">
        <v>0</v>
      </c>
      <c r="Y389" s="294"/>
      <c r="Z389" s="294"/>
      <c r="AA389" s="294"/>
      <c r="AB389" s="294">
        <v>135329.38</v>
      </c>
      <c r="AC389" s="294"/>
      <c r="AD389" s="294"/>
      <c r="AE389" s="294"/>
      <c r="AF389" s="294"/>
      <c r="AG389" s="294"/>
      <c r="AH389" s="294">
        <v>0</v>
      </c>
      <c r="AI389" s="294"/>
      <c r="AJ389" s="294"/>
      <c r="AK389" s="294"/>
      <c r="AL389" s="294"/>
    </row>
    <row r="390" spans="2:38" ht="9.4" customHeight="1" x14ac:dyDescent="0.15">
      <c r="B390" s="296" t="s">
        <v>291</v>
      </c>
      <c r="C390" s="296"/>
      <c r="D390" s="296"/>
      <c r="E390" s="296" t="s">
        <v>805</v>
      </c>
      <c r="F390" s="296"/>
      <c r="G390" s="296"/>
      <c r="H390" s="296"/>
      <c r="J390" s="296" t="s">
        <v>806</v>
      </c>
      <c r="K390" s="296"/>
      <c r="L390" s="296"/>
      <c r="M390" s="296"/>
      <c r="N390" s="294">
        <v>44836.15</v>
      </c>
      <c r="O390" s="294"/>
      <c r="P390" s="294"/>
      <c r="Q390" s="294">
        <v>0</v>
      </c>
      <c r="R390" s="294"/>
      <c r="S390" s="294"/>
      <c r="T390" s="294">
        <v>34104</v>
      </c>
      <c r="U390" s="294"/>
      <c r="V390" s="294"/>
      <c r="W390" s="294"/>
      <c r="X390" s="294">
        <v>0</v>
      </c>
      <c r="Y390" s="294"/>
      <c r="Z390" s="294"/>
      <c r="AA390" s="294"/>
      <c r="AB390" s="294">
        <v>78940.149999999994</v>
      </c>
      <c r="AC390" s="294"/>
      <c r="AD390" s="294"/>
      <c r="AE390" s="294"/>
      <c r="AF390" s="294"/>
      <c r="AG390" s="294"/>
      <c r="AH390" s="294">
        <v>0</v>
      </c>
      <c r="AI390" s="294"/>
      <c r="AJ390" s="294"/>
      <c r="AK390" s="294"/>
      <c r="AL390" s="294"/>
    </row>
    <row r="391" spans="2:38" ht="9.4" customHeight="1" x14ac:dyDescent="0.15">
      <c r="B391" s="296" t="s">
        <v>291</v>
      </c>
      <c r="C391" s="296"/>
      <c r="D391" s="296"/>
      <c r="E391" s="296" t="s">
        <v>807</v>
      </c>
      <c r="F391" s="296"/>
      <c r="G391" s="296"/>
      <c r="H391" s="296"/>
      <c r="J391" s="296" t="s">
        <v>806</v>
      </c>
      <c r="K391" s="296"/>
      <c r="L391" s="296"/>
      <c r="M391" s="296"/>
      <c r="N391" s="294">
        <v>44836.15</v>
      </c>
      <c r="O391" s="294"/>
      <c r="P391" s="294"/>
      <c r="Q391" s="294">
        <v>0</v>
      </c>
      <c r="R391" s="294"/>
      <c r="S391" s="294"/>
      <c r="T391" s="294">
        <v>0</v>
      </c>
      <c r="U391" s="294"/>
      <c r="V391" s="294"/>
      <c r="W391" s="294"/>
      <c r="X391" s="294">
        <v>0</v>
      </c>
      <c r="Y391" s="294"/>
      <c r="Z391" s="294"/>
      <c r="AA391" s="294"/>
      <c r="AB391" s="294">
        <v>44836.15</v>
      </c>
      <c r="AC391" s="294"/>
      <c r="AD391" s="294"/>
      <c r="AE391" s="294"/>
      <c r="AF391" s="294"/>
      <c r="AG391" s="294"/>
      <c r="AH391" s="294">
        <v>0</v>
      </c>
      <c r="AI391" s="294"/>
      <c r="AJ391" s="294"/>
      <c r="AK391" s="294"/>
      <c r="AL391" s="294"/>
    </row>
    <row r="392" spans="2:38" ht="9.4" customHeight="1" x14ac:dyDescent="0.15">
      <c r="B392" s="296" t="s">
        <v>291</v>
      </c>
      <c r="C392" s="296"/>
      <c r="D392" s="296"/>
      <c r="E392" s="296" t="s">
        <v>808</v>
      </c>
      <c r="F392" s="296"/>
      <c r="G392" s="296"/>
      <c r="H392" s="296"/>
      <c r="J392" s="296" t="s">
        <v>809</v>
      </c>
      <c r="K392" s="296"/>
      <c r="L392" s="296"/>
      <c r="M392" s="296"/>
      <c r="N392" s="294">
        <v>0</v>
      </c>
      <c r="O392" s="294"/>
      <c r="P392" s="294"/>
      <c r="Q392" s="294">
        <v>0</v>
      </c>
      <c r="R392" s="294"/>
      <c r="S392" s="294"/>
      <c r="T392" s="294">
        <v>34104</v>
      </c>
      <c r="U392" s="294"/>
      <c r="V392" s="294"/>
      <c r="W392" s="294"/>
      <c r="X392" s="294">
        <v>0</v>
      </c>
      <c r="Y392" s="294"/>
      <c r="Z392" s="294"/>
      <c r="AA392" s="294"/>
      <c r="AB392" s="294">
        <v>34104</v>
      </c>
      <c r="AC392" s="294"/>
      <c r="AD392" s="294"/>
      <c r="AE392" s="294"/>
      <c r="AF392" s="294"/>
      <c r="AG392" s="294"/>
      <c r="AH392" s="294">
        <v>0</v>
      </c>
      <c r="AI392" s="294"/>
      <c r="AJ392" s="294"/>
      <c r="AK392" s="294"/>
      <c r="AL392" s="294"/>
    </row>
    <row r="393" spans="2:38" ht="9.4" customHeight="1" x14ac:dyDescent="0.15">
      <c r="B393" s="296" t="s">
        <v>291</v>
      </c>
      <c r="C393" s="296"/>
      <c r="D393" s="296"/>
      <c r="E393" s="296" t="s">
        <v>810</v>
      </c>
      <c r="F393" s="296"/>
      <c r="G393" s="296"/>
      <c r="H393" s="296"/>
      <c r="J393" s="296" t="s">
        <v>811</v>
      </c>
      <c r="K393" s="296"/>
      <c r="L393" s="296"/>
      <c r="M393" s="296"/>
      <c r="N393" s="294">
        <v>56389.23</v>
      </c>
      <c r="O393" s="294"/>
      <c r="P393" s="294"/>
      <c r="Q393" s="294">
        <v>0</v>
      </c>
      <c r="R393" s="294"/>
      <c r="S393" s="294"/>
      <c r="T393" s="294">
        <v>0</v>
      </c>
      <c r="U393" s="294"/>
      <c r="V393" s="294"/>
      <c r="W393" s="294"/>
      <c r="X393" s="294">
        <v>0</v>
      </c>
      <c r="Y393" s="294"/>
      <c r="Z393" s="294"/>
      <c r="AA393" s="294"/>
      <c r="AB393" s="294">
        <v>56389.23</v>
      </c>
      <c r="AC393" s="294"/>
      <c r="AD393" s="294"/>
      <c r="AE393" s="294"/>
      <c r="AF393" s="294"/>
      <c r="AG393" s="294"/>
      <c r="AH393" s="294">
        <v>0</v>
      </c>
      <c r="AI393" s="294"/>
      <c r="AJ393" s="294"/>
      <c r="AK393" s="294"/>
      <c r="AL393" s="294"/>
    </row>
    <row r="394" spans="2:38" ht="9.4" customHeight="1" x14ac:dyDescent="0.15">
      <c r="B394" s="296" t="s">
        <v>291</v>
      </c>
      <c r="C394" s="296"/>
      <c r="D394" s="296"/>
      <c r="E394" s="296" t="s">
        <v>812</v>
      </c>
      <c r="F394" s="296"/>
      <c r="G394" s="296"/>
      <c r="H394" s="296"/>
      <c r="J394" s="296" t="s">
        <v>811</v>
      </c>
      <c r="K394" s="296"/>
      <c r="L394" s="296"/>
      <c r="M394" s="296"/>
      <c r="N394" s="294">
        <v>56389.23</v>
      </c>
      <c r="O394" s="294"/>
      <c r="P394" s="294"/>
      <c r="Q394" s="294">
        <v>0</v>
      </c>
      <c r="R394" s="294"/>
      <c r="S394" s="294"/>
      <c r="T394" s="294">
        <v>0</v>
      </c>
      <c r="U394" s="294"/>
      <c r="V394" s="294"/>
      <c r="W394" s="294"/>
      <c r="X394" s="294">
        <v>0</v>
      </c>
      <c r="Y394" s="294"/>
      <c r="Z394" s="294"/>
      <c r="AA394" s="294"/>
      <c r="AB394" s="294">
        <v>56389.23</v>
      </c>
      <c r="AC394" s="294"/>
      <c r="AD394" s="294"/>
      <c r="AE394" s="294"/>
      <c r="AF394" s="294"/>
      <c r="AG394" s="294"/>
      <c r="AH394" s="294">
        <v>0</v>
      </c>
      <c r="AI394" s="294"/>
      <c r="AJ394" s="294"/>
      <c r="AK394" s="294"/>
      <c r="AL394" s="294"/>
    </row>
    <row r="395" spans="2:38" ht="9.4" customHeight="1" x14ac:dyDescent="0.15">
      <c r="B395" s="296" t="s">
        <v>291</v>
      </c>
      <c r="C395" s="296"/>
      <c r="D395" s="296"/>
      <c r="E395" s="296" t="s">
        <v>813</v>
      </c>
      <c r="F395" s="296"/>
      <c r="G395" s="296"/>
      <c r="H395" s="296"/>
      <c r="J395" s="296" t="s">
        <v>53</v>
      </c>
      <c r="K395" s="296"/>
      <c r="L395" s="296"/>
      <c r="M395" s="296"/>
      <c r="N395" s="294">
        <v>5986362.8600000003</v>
      </c>
      <c r="O395" s="294"/>
      <c r="P395" s="294"/>
      <c r="Q395" s="294">
        <v>0</v>
      </c>
      <c r="R395" s="294"/>
      <c r="S395" s="294"/>
      <c r="T395" s="294">
        <v>950000</v>
      </c>
      <c r="U395" s="294"/>
      <c r="V395" s="294"/>
      <c r="W395" s="294"/>
      <c r="X395" s="294">
        <v>0</v>
      </c>
      <c r="Y395" s="294"/>
      <c r="Z395" s="294"/>
      <c r="AA395" s="294"/>
      <c r="AB395" s="294">
        <v>6936362.8600000003</v>
      </c>
      <c r="AC395" s="294"/>
      <c r="AD395" s="294"/>
      <c r="AE395" s="294"/>
      <c r="AF395" s="294"/>
      <c r="AG395" s="294"/>
      <c r="AH395" s="294">
        <v>0</v>
      </c>
      <c r="AI395" s="294"/>
      <c r="AJ395" s="294"/>
      <c r="AK395" s="294"/>
      <c r="AL395" s="294"/>
    </row>
    <row r="396" spans="2:38" ht="9.4" customHeight="1" x14ac:dyDescent="0.15">
      <c r="B396" s="296" t="s">
        <v>291</v>
      </c>
      <c r="C396" s="296"/>
      <c r="D396" s="296"/>
      <c r="E396" s="296" t="s">
        <v>814</v>
      </c>
      <c r="F396" s="296"/>
      <c r="G396" s="296"/>
      <c r="H396" s="296"/>
      <c r="J396" s="296" t="s">
        <v>815</v>
      </c>
      <c r="K396" s="296"/>
      <c r="L396" s="296"/>
      <c r="M396" s="296"/>
      <c r="N396" s="294">
        <v>5986362.8600000003</v>
      </c>
      <c r="O396" s="294"/>
      <c r="P396" s="294"/>
      <c r="Q396" s="294">
        <v>0</v>
      </c>
      <c r="R396" s="294"/>
      <c r="S396" s="294"/>
      <c r="T396" s="294">
        <v>950000</v>
      </c>
      <c r="U396" s="294"/>
      <c r="V396" s="294"/>
      <c r="W396" s="294"/>
      <c r="X396" s="294">
        <v>0</v>
      </c>
      <c r="Y396" s="294"/>
      <c r="Z396" s="294"/>
      <c r="AA396" s="294"/>
      <c r="AB396" s="294">
        <v>6936362.8600000003</v>
      </c>
      <c r="AC396" s="294"/>
      <c r="AD396" s="294"/>
      <c r="AE396" s="294"/>
      <c r="AF396" s="294"/>
      <c r="AG396" s="294"/>
      <c r="AH396" s="294">
        <v>0</v>
      </c>
      <c r="AI396" s="294"/>
      <c r="AJ396" s="294"/>
      <c r="AK396" s="294"/>
      <c r="AL396" s="294"/>
    </row>
    <row r="397" spans="2:38" ht="9.4" customHeight="1" x14ac:dyDescent="0.15">
      <c r="B397" s="296" t="s">
        <v>291</v>
      </c>
      <c r="C397" s="296"/>
      <c r="D397" s="296"/>
      <c r="E397" s="296" t="s">
        <v>816</v>
      </c>
      <c r="F397" s="296"/>
      <c r="G397" s="296"/>
      <c r="H397" s="296"/>
      <c r="J397" s="296" t="s">
        <v>817</v>
      </c>
      <c r="K397" s="296"/>
      <c r="L397" s="296"/>
      <c r="M397" s="296"/>
      <c r="N397" s="294">
        <v>5986362.8600000003</v>
      </c>
      <c r="O397" s="294"/>
      <c r="P397" s="294"/>
      <c r="Q397" s="294">
        <v>0</v>
      </c>
      <c r="R397" s="294"/>
      <c r="S397" s="294"/>
      <c r="T397" s="294">
        <v>0</v>
      </c>
      <c r="U397" s="294"/>
      <c r="V397" s="294"/>
      <c r="W397" s="294"/>
      <c r="X397" s="294">
        <v>0</v>
      </c>
      <c r="Y397" s="294"/>
      <c r="Z397" s="294"/>
      <c r="AA397" s="294"/>
      <c r="AB397" s="294">
        <v>5986362.8600000003</v>
      </c>
      <c r="AC397" s="294"/>
      <c r="AD397" s="294"/>
      <c r="AE397" s="294"/>
      <c r="AF397" s="294"/>
      <c r="AG397" s="294"/>
      <c r="AH397" s="294">
        <v>0</v>
      </c>
      <c r="AI397" s="294"/>
      <c r="AJ397" s="294"/>
      <c r="AK397" s="294"/>
      <c r="AL397" s="294"/>
    </row>
    <row r="398" spans="2:38" ht="9.4" customHeight="1" x14ac:dyDescent="0.15">
      <c r="B398" s="296" t="s">
        <v>291</v>
      </c>
      <c r="C398" s="296"/>
      <c r="D398" s="296"/>
      <c r="E398" s="296" t="s">
        <v>818</v>
      </c>
      <c r="F398" s="296"/>
      <c r="G398" s="296"/>
      <c r="H398" s="296"/>
      <c r="J398" s="296" t="s">
        <v>819</v>
      </c>
      <c r="K398" s="296"/>
      <c r="L398" s="296"/>
      <c r="M398" s="296"/>
      <c r="N398" s="294">
        <v>0</v>
      </c>
      <c r="O398" s="294"/>
      <c r="P398" s="294"/>
      <c r="Q398" s="294">
        <v>0</v>
      </c>
      <c r="R398" s="294"/>
      <c r="S398" s="294"/>
      <c r="T398" s="294">
        <v>950000</v>
      </c>
      <c r="U398" s="294"/>
      <c r="V398" s="294"/>
      <c r="W398" s="294"/>
      <c r="X398" s="294">
        <v>0</v>
      </c>
      <c r="Y398" s="294"/>
      <c r="Z398" s="294"/>
      <c r="AA398" s="294"/>
      <c r="AB398" s="294">
        <v>950000</v>
      </c>
      <c r="AC398" s="294"/>
      <c r="AD398" s="294"/>
      <c r="AE398" s="294"/>
      <c r="AF398" s="294"/>
      <c r="AG398" s="294"/>
      <c r="AH398" s="294">
        <v>0</v>
      </c>
      <c r="AI398" s="294"/>
      <c r="AJ398" s="294"/>
      <c r="AK398" s="294"/>
      <c r="AL398" s="294"/>
    </row>
    <row r="399" spans="2:38" ht="9.4" customHeight="1" x14ac:dyDescent="0.15">
      <c r="B399" s="296" t="s">
        <v>291</v>
      </c>
      <c r="C399" s="296"/>
      <c r="D399" s="296"/>
      <c r="E399" s="296" t="s">
        <v>820</v>
      </c>
      <c r="F399" s="296"/>
      <c r="G399" s="296"/>
      <c r="H399" s="296"/>
      <c r="J399" s="296" t="s">
        <v>54</v>
      </c>
      <c r="K399" s="296"/>
      <c r="L399" s="296"/>
      <c r="M399" s="296"/>
      <c r="N399" s="294">
        <v>6291.99</v>
      </c>
      <c r="O399" s="294"/>
      <c r="P399" s="294"/>
      <c r="Q399" s="294">
        <v>0</v>
      </c>
      <c r="R399" s="294"/>
      <c r="S399" s="294"/>
      <c r="T399" s="294">
        <v>0</v>
      </c>
      <c r="U399" s="294"/>
      <c r="V399" s="294"/>
      <c r="W399" s="294"/>
      <c r="X399" s="294">
        <v>0</v>
      </c>
      <c r="Y399" s="294"/>
      <c r="Z399" s="294"/>
      <c r="AA399" s="294"/>
      <c r="AB399" s="294">
        <v>6291.99</v>
      </c>
      <c r="AC399" s="294"/>
      <c r="AD399" s="294"/>
      <c r="AE399" s="294"/>
      <c r="AF399" s="294"/>
      <c r="AG399" s="294"/>
      <c r="AH399" s="294">
        <v>0</v>
      </c>
      <c r="AI399" s="294"/>
      <c r="AJ399" s="294"/>
      <c r="AK399" s="294"/>
      <c r="AL399" s="294"/>
    </row>
    <row r="400" spans="2:38" ht="9.4" customHeight="1" x14ac:dyDescent="0.15">
      <c r="B400" s="296" t="s">
        <v>291</v>
      </c>
      <c r="C400" s="296"/>
      <c r="D400" s="296"/>
      <c r="E400" s="296" t="s">
        <v>821</v>
      </c>
      <c r="F400" s="296"/>
      <c r="G400" s="296"/>
      <c r="H400" s="296"/>
      <c r="J400" s="296" t="s">
        <v>54</v>
      </c>
      <c r="K400" s="296"/>
      <c r="L400" s="296"/>
      <c r="M400" s="296"/>
      <c r="N400" s="294">
        <v>6291.99</v>
      </c>
      <c r="O400" s="294"/>
      <c r="P400" s="294"/>
      <c r="Q400" s="294">
        <v>0</v>
      </c>
      <c r="R400" s="294"/>
      <c r="S400" s="294"/>
      <c r="T400" s="294">
        <v>0</v>
      </c>
      <c r="U400" s="294"/>
      <c r="V400" s="294"/>
      <c r="W400" s="294"/>
      <c r="X400" s="294">
        <v>0</v>
      </c>
      <c r="Y400" s="294"/>
      <c r="Z400" s="294"/>
      <c r="AA400" s="294"/>
      <c r="AB400" s="294">
        <v>6291.99</v>
      </c>
      <c r="AC400" s="294"/>
      <c r="AD400" s="294"/>
      <c r="AE400" s="294"/>
      <c r="AF400" s="294"/>
      <c r="AG400" s="294"/>
      <c r="AH400" s="294">
        <v>0</v>
      </c>
      <c r="AI400" s="294"/>
      <c r="AJ400" s="294"/>
      <c r="AK400" s="294"/>
      <c r="AL400" s="294"/>
    </row>
    <row r="401" spans="2:38" ht="9.4" customHeight="1" x14ac:dyDescent="0.15">
      <c r="B401" s="296" t="s">
        <v>291</v>
      </c>
      <c r="C401" s="296"/>
      <c r="D401" s="296"/>
      <c r="E401" s="296" t="s">
        <v>822</v>
      </c>
      <c r="F401" s="296"/>
      <c r="G401" s="296"/>
      <c r="H401" s="296"/>
      <c r="J401" s="296" t="s">
        <v>55</v>
      </c>
      <c r="K401" s="296"/>
      <c r="L401" s="296"/>
      <c r="M401" s="296"/>
      <c r="N401" s="294">
        <v>353494.08</v>
      </c>
      <c r="O401" s="294"/>
      <c r="P401" s="294"/>
      <c r="Q401" s="294">
        <v>0</v>
      </c>
      <c r="R401" s="294"/>
      <c r="S401" s="294"/>
      <c r="T401" s="294">
        <v>0</v>
      </c>
      <c r="U401" s="294"/>
      <c r="V401" s="294"/>
      <c r="W401" s="294"/>
      <c r="X401" s="294">
        <v>0</v>
      </c>
      <c r="Y401" s="294"/>
      <c r="Z401" s="294"/>
      <c r="AA401" s="294"/>
      <c r="AB401" s="294">
        <v>353494.08</v>
      </c>
      <c r="AC401" s="294"/>
      <c r="AD401" s="294"/>
      <c r="AE401" s="294"/>
      <c r="AF401" s="294"/>
      <c r="AG401" s="294"/>
      <c r="AH401" s="294">
        <v>0</v>
      </c>
      <c r="AI401" s="294"/>
      <c r="AJ401" s="294"/>
      <c r="AK401" s="294"/>
      <c r="AL401" s="294"/>
    </row>
    <row r="402" spans="2:38" ht="9.4" customHeight="1" x14ac:dyDescent="0.15">
      <c r="B402" s="296" t="s">
        <v>291</v>
      </c>
      <c r="C402" s="296"/>
      <c r="D402" s="296"/>
      <c r="E402" s="296" t="s">
        <v>823</v>
      </c>
      <c r="F402" s="296"/>
      <c r="G402" s="296"/>
      <c r="H402" s="296"/>
      <c r="J402" s="296" t="s">
        <v>824</v>
      </c>
      <c r="K402" s="296"/>
      <c r="L402" s="296"/>
      <c r="M402" s="296"/>
      <c r="N402" s="294">
        <v>21060</v>
      </c>
      <c r="O402" s="294"/>
      <c r="P402" s="294"/>
      <c r="Q402" s="294">
        <v>0</v>
      </c>
      <c r="R402" s="294"/>
      <c r="S402" s="294"/>
      <c r="T402" s="294">
        <v>0</v>
      </c>
      <c r="U402" s="294"/>
      <c r="V402" s="294"/>
      <c r="W402" s="294"/>
      <c r="X402" s="294">
        <v>0</v>
      </c>
      <c r="Y402" s="294"/>
      <c r="Z402" s="294"/>
      <c r="AA402" s="294"/>
      <c r="AB402" s="294">
        <v>21060</v>
      </c>
      <c r="AC402" s="294"/>
      <c r="AD402" s="294"/>
      <c r="AE402" s="294"/>
      <c r="AF402" s="294"/>
      <c r="AG402" s="294"/>
      <c r="AH402" s="294">
        <v>0</v>
      </c>
      <c r="AI402" s="294"/>
      <c r="AJ402" s="294"/>
      <c r="AK402" s="294"/>
      <c r="AL402" s="294"/>
    </row>
    <row r="403" spans="2:38" ht="9.4" customHeight="1" x14ac:dyDescent="0.15">
      <c r="B403" s="296" t="s">
        <v>291</v>
      </c>
      <c r="C403" s="296"/>
      <c r="D403" s="296"/>
      <c r="E403" s="296" t="s">
        <v>825</v>
      </c>
      <c r="F403" s="296"/>
      <c r="G403" s="296"/>
      <c r="H403" s="296"/>
      <c r="J403" s="296" t="s">
        <v>824</v>
      </c>
      <c r="K403" s="296"/>
      <c r="L403" s="296"/>
      <c r="M403" s="296"/>
      <c r="N403" s="294">
        <v>21060</v>
      </c>
      <c r="O403" s="294"/>
      <c r="P403" s="294"/>
      <c r="Q403" s="294">
        <v>0</v>
      </c>
      <c r="R403" s="294"/>
      <c r="S403" s="294"/>
      <c r="T403" s="294">
        <v>0</v>
      </c>
      <c r="U403" s="294"/>
      <c r="V403" s="294"/>
      <c r="W403" s="294"/>
      <c r="X403" s="294">
        <v>0</v>
      </c>
      <c r="Y403" s="294"/>
      <c r="Z403" s="294"/>
      <c r="AA403" s="294"/>
      <c r="AB403" s="294">
        <v>21060</v>
      </c>
      <c r="AC403" s="294"/>
      <c r="AD403" s="294"/>
      <c r="AE403" s="294"/>
      <c r="AF403" s="294"/>
      <c r="AG403" s="294"/>
      <c r="AH403" s="294">
        <v>0</v>
      </c>
      <c r="AI403" s="294"/>
      <c r="AJ403" s="294"/>
      <c r="AK403" s="294"/>
      <c r="AL403" s="294"/>
    </row>
    <row r="404" spans="2:38" ht="9.4" customHeight="1" x14ac:dyDescent="0.15">
      <c r="B404" s="296" t="s">
        <v>291</v>
      </c>
      <c r="C404" s="296"/>
      <c r="D404" s="296"/>
      <c r="E404" s="296" t="s">
        <v>826</v>
      </c>
      <c r="F404" s="296"/>
      <c r="G404" s="296"/>
      <c r="H404" s="296"/>
      <c r="J404" s="296" t="s">
        <v>827</v>
      </c>
      <c r="K404" s="296"/>
      <c r="L404" s="296"/>
      <c r="M404" s="296"/>
      <c r="N404" s="294">
        <v>9093.17</v>
      </c>
      <c r="O404" s="294"/>
      <c r="P404" s="294"/>
      <c r="Q404" s="294">
        <v>0</v>
      </c>
      <c r="R404" s="294"/>
      <c r="S404" s="294"/>
      <c r="T404" s="294">
        <v>0</v>
      </c>
      <c r="U404" s="294"/>
      <c r="V404" s="294"/>
      <c r="W404" s="294"/>
      <c r="X404" s="294">
        <v>0</v>
      </c>
      <c r="Y404" s="294"/>
      <c r="Z404" s="294"/>
      <c r="AA404" s="294"/>
      <c r="AB404" s="294">
        <v>9093.17</v>
      </c>
      <c r="AC404" s="294"/>
      <c r="AD404" s="294"/>
      <c r="AE404" s="294"/>
      <c r="AF404" s="294"/>
      <c r="AG404" s="294"/>
      <c r="AH404" s="294">
        <v>0</v>
      </c>
      <c r="AI404" s="294"/>
      <c r="AJ404" s="294"/>
      <c r="AK404" s="294"/>
      <c r="AL404" s="294"/>
    </row>
    <row r="405" spans="2:38" ht="9.4" customHeight="1" x14ac:dyDescent="0.15">
      <c r="B405" s="296" t="s">
        <v>291</v>
      </c>
      <c r="C405" s="296"/>
      <c r="D405" s="296"/>
      <c r="E405" s="296" t="s">
        <v>828</v>
      </c>
      <c r="F405" s="296"/>
      <c r="G405" s="296"/>
      <c r="H405" s="296"/>
      <c r="J405" s="296" t="s">
        <v>827</v>
      </c>
      <c r="K405" s="296"/>
      <c r="L405" s="296"/>
      <c r="M405" s="296"/>
      <c r="N405" s="294">
        <v>9093.17</v>
      </c>
      <c r="O405" s="294"/>
      <c r="P405" s="294"/>
      <c r="Q405" s="294">
        <v>0</v>
      </c>
      <c r="R405" s="294"/>
      <c r="S405" s="294"/>
      <c r="T405" s="294">
        <v>0</v>
      </c>
      <c r="U405" s="294"/>
      <c r="V405" s="294"/>
      <c r="W405" s="294"/>
      <c r="X405" s="294">
        <v>0</v>
      </c>
      <c r="Y405" s="294"/>
      <c r="Z405" s="294"/>
      <c r="AA405" s="294"/>
      <c r="AB405" s="294">
        <v>9093.17</v>
      </c>
      <c r="AC405" s="294"/>
      <c r="AD405" s="294"/>
      <c r="AE405" s="294"/>
      <c r="AF405" s="294"/>
      <c r="AG405" s="294"/>
      <c r="AH405" s="294">
        <v>0</v>
      </c>
      <c r="AI405" s="294"/>
      <c r="AJ405" s="294"/>
      <c r="AK405" s="294"/>
      <c r="AL405" s="294"/>
    </row>
    <row r="406" spans="2:38" ht="9.4" customHeight="1" x14ac:dyDescent="0.15">
      <c r="B406" s="296" t="s">
        <v>291</v>
      </c>
      <c r="C406" s="296"/>
      <c r="D406" s="296"/>
      <c r="E406" s="296" t="s">
        <v>829</v>
      </c>
      <c r="F406" s="296"/>
      <c r="G406" s="296"/>
      <c r="H406" s="296"/>
      <c r="J406" s="296" t="s">
        <v>830</v>
      </c>
      <c r="K406" s="296"/>
      <c r="L406" s="296"/>
      <c r="M406" s="296"/>
      <c r="N406" s="294">
        <v>134568.88</v>
      </c>
      <c r="O406" s="294"/>
      <c r="P406" s="294"/>
      <c r="Q406" s="294">
        <v>0</v>
      </c>
      <c r="R406" s="294"/>
      <c r="S406" s="294"/>
      <c r="T406" s="294">
        <v>0</v>
      </c>
      <c r="U406" s="294"/>
      <c r="V406" s="294"/>
      <c r="W406" s="294"/>
      <c r="X406" s="294">
        <v>0</v>
      </c>
      <c r="Y406" s="294"/>
      <c r="Z406" s="294"/>
      <c r="AA406" s="294"/>
      <c r="AB406" s="294">
        <v>134568.88</v>
      </c>
      <c r="AC406" s="294"/>
      <c r="AD406" s="294"/>
      <c r="AE406" s="294"/>
      <c r="AF406" s="294"/>
      <c r="AG406" s="294"/>
      <c r="AH406" s="294">
        <v>0</v>
      </c>
      <c r="AI406" s="294"/>
      <c r="AJ406" s="294"/>
      <c r="AK406" s="294"/>
      <c r="AL406" s="294"/>
    </row>
    <row r="407" spans="2:38" ht="9.4" customHeight="1" x14ac:dyDescent="0.15">
      <c r="B407" s="296" t="s">
        <v>291</v>
      </c>
      <c r="C407" s="296"/>
      <c r="D407" s="296"/>
      <c r="E407" s="296" t="s">
        <v>831</v>
      </c>
      <c r="F407" s="296"/>
      <c r="G407" s="296"/>
      <c r="H407" s="296"/>
      <c r="J407" s="296" t="s">
        <v>830</v>
      </c>
      <c r="K407" s="296"/>
      <c r="L407" s="296"/>
      <c r="M407" s="296"/>
      <c r="N407" s="294">
        <v>134568.88</v>
      </c>
      <c r="O407" s="294"/>
      <c r="P407" s="294"/>
      <c r="Q407" s="294">
        <v>0</v>
      </c>
      <c r="R407" s="294"/>
      <c r="S407" s="294"/>
      <c r="T407" s="294">
        <v>0</v>
      </c>
      <c r="U407" s="294"/>
      <c r="V407" s="294"/>
      <c r="W407" s="294"/>
      <c r="X407" s="294">
        <v>0</v>
      </c>
      <c r="Y407" s="294"/>
      <c r="Z407" s="294"/>
      <c r="AA407" s="294"/>
      <c r="AB407" s="294">
        <v>134568.88</v>
      </c>
      <c r="AC407" s="294"/>
      <c r="AD407" s="294"/>
      <c r="AE407" s="294"/>
      <c r="AF407" s="294"/>
      <c r="AG407" s="294"/>
      <c r="AH407" s="294">
        <v>0</v>
      </c>
      <c r="AI407" s="294"/>
      <c r="AJ407" s="294"/>
      <c r="AK407" s="294"/>
      <c r="AL407" s="294"/>
    </row>
    <row r="408" spans="2:38" ht="9.4" customHeight="1" x14ac:dyDescent="0.15">
      <c r="B408" s="296" t="s">
        <v>291</v>
      </c>
      <c r="C408" s="296"/>
      <c r="D408" s="296"/>
      <c r="E408" s="296" t="s">
        <v>832</v>
      </c>
      <c r="F408" s="296"/>
      <c r="G408" s="296"/>
      <c r="H408" s="296"/>
      <c r="J408" s="296" t="s">
        <v>833</v>
      </c>
      <c r="K408" s="296"/>
      <c r="L408" s="296"/>
      <c r="M408" s="296"/>
      <c r="N408" s="294">
        <v>73452.679999999993</v>
      </c>
      <c r="O408" s="294"/>
      <c r="P408" s="294"/>
      <c r="Q408" s="294">
        <v>0</v>
      </c>
      <c r="R408" s="294"/>
      <c r="S408" s="294"/>
      <c r="T408" s="294">
        <v>0</v>
      </c>
      <c r="U408" s="294"/>
      <c r="V408" s="294"/>
      <c r="W408" s="294"/>
      <c r="X408" s="294">
        <v>0</v>
      </c>
      <c r="Y408" s="294"/>
      <c r="Z408" s="294"/>
      <c r="AA408" s="294"/>
      <c r="AB408" s="294">
        <v>73452.679999999993</v>
      </c>
      <c r="AC408" s="294"/>
      <c r="AD408" s="294"/>
      <c r="AE408" s="294"/>
      <c r="AF408" s="294"/>
      <c r="AG408" s="294"/>
      <c r="AH408" s="294">
        <v>0</v>
      </c>
      <c r="AI408" s="294"/>
      <c r="AJ408" s="294"/>
      <c r="AK408" s="294"/>
      <c r="AL408" s="294"/>
    </row>
    <row r="409" spans="2:38" ht="9.4" customHeight="1" x14ac:dyDescent="0.15">
      <c r="B409" s="296" t="s">
        <v>291</v>
      </c>
      <c r="C409" s="296"/>
      <c r="D409" s="296"/>
      <c r="E409" s="296" t="s">
        <v>834</v>
      </c>
      <c r="F409" s="296"/>
      <c r="G409" s="296"/>
      <c r="H409" s="296"/>
      <c r="J409" s="296" t="s">
        <v>833</v>
      </c>
      <c r="K409" s="296"/>
      <c r="L409" s="296"/>
      <c r="M409" s="296"/>
      <c r="N409" s="294">
        <v>73452.679999999993</v>
      </c>
      <c r="O409" s="294"/>
      <c r="P409" s="294"/>
      <c r="Q409" s="294">
        <v>0</v>
      </c>
      <c r="R409" s="294"/>
      <c r="S409" s="294"/>
      <c r="T409" s="294">
        <v>0</v>
      </c>
      <c r="U409" s="294"/>
      <c r="V409" s="294"/>
      <c r="W409" s="294"/>
      <c r="X409" s="294">
        <v>0</v>
      </c>
      <c r="Y409" s="294"/>
      <c r="Z409" s="294"/>
      <c r="AA409" s="294"/>
      <c r="AB409" s="294">
        <v>73452.679999999993</v>
      </c>
      <c r="AC409" s="294"/>
      <c r="AD409" s="294"/>
      <c r="AE409" s="294"/>
      <c r="AF409" s="294"/>
      <c r="AG409" s="294"/>
      <c r="AH409" s="294">
        <v>0</v>
      </c>
      <c r="AI409" s="294"/>
      <c r="AJ409" s="294"/>
      <c r="AK409" s="294"/>
      <c r="AL409" s="294"/>
    </row>
    <row r="410" spans="2:38" ht="9.4" customHeight="1" x14ac:dyDescent="0.15">
      <c r="B410" s="296" t="s">
        <v>291</v>
      </c>
      <c r="C410" s="296"/>
      <c r="D410" s="296"/>
      <c r="E410" s="296" t="s">
        <v>835</v>
      </c>
      <c r="F410" s="296"/>
      <c r="G410" s="296"/>
      <c r="H410" s="296"/>
      <c r="J410" s="296" t="s">
        <v>836</v>
      </c>
      <c r="K410" s="296"/>
      <c r="L410" s="296"/>
      <c r="M410" s="296"/>
      <c r="N410" s="294">
        <v>106894.35</v>
      </c>
      <c r="O410" s="294"/>
      <c r="P410" s="294"/>
      <c r="Q410" s="294">
        <v>0</v>
      </c>
      <c r="R410" s="294"/>
      <c r="S410" s="294"/>
      <c r="T410" s="294">
        <v>0</v>
      </c>
      <c r="U410" s="294"/>
      <c r="V410" s="294"/>
      <c r="W410" s="294"/>
      <c r="X410" s="294">
        <v>0</v>
      </c>
      <c r="Y410" s="294"/>
      <c r="Z410" s="294"/>
      <c r="AA410" s="294"/>
      <c r="AB410" s="294">
        <v>106894.35</v>
      </c>
      <c r="AC410" s="294"/>
      <c r="AD410" s="294"/>
      <c r="AE410" s="294"/>
      <c r="AF410" s="294"/>
      <c r="AG410" s="294"/>
      <c r="AH410" s="294">
        <v>0</v>
      </c>
      <c r="AI410" s="294"/>
      <c r="AJ410" s="294"/>
      <c r="AK410" s="294"/>
      <c r="AL410" s="294"/>
    </row>
    <row r="411" spans="2:38" ht="9.4" customHeight="1" x14ac:dyDescent="0.15">
      <c r="B411" s="296" t="s">
        <v>291</v>
      </c>
      <c r="C411" s="296"/>
      <c r="D411" s="296"/>
      <c r="E411" s="296" t="s">
        <v>837</v>
      </c>
      <c r="F411" s="296"/>
      <c r="G411" s="296"/>
      <c r="H411" s="296"/>
      <c r="J411" s="296" t="s">
        <v>836</v>
      </c>
      <c r="K411" s="296"/>
      <c r="L411" s="296"/>
      <c r="M411" s="296"/>
      <c r="N411" s="294">
        <v>106894.35</v>
      </c>
      <c r="O411" s="294"/>
      <c r="P411" s="294"/>
      <c r="Q411" s="294">
        <v>0</v>
      </c>
      <c r="R411" s="294"/>
      <c r="S411" s="294"/>
      <c r="T411" s="294">
        <v>0</v>
      </c>
      <c r="U411" s="294"/>
      <c r="V411" s="294"/>
      <c r="W411" s="294"/>
      <c r="X411" s="294">
        <v>0</v>
      </c>
      <c r="Y411" s="294"/>
      <c r="Z411" s="294"/>
      <c r="AA411" s="294"/>
      <c r="AB411" s="294">
        <v>106894.35</v>
      </c>
      <c r="AC411" s="294"/>
      <c r="AD411" s="294"/>
      <c r="AE411" s="294"/>
      <c r="AF411" s="294"/>
      <c r="AG411" s="294"/>
      <c r="AH411" s="294">
        <v>0</v>
      </c>
      <c r="AI411" s="294"/>
      <c r="AJ411" s="294"/>
      <c r="AK411" s="294"/>
      <c r="AL411" s="294"/>
    </row>
    <row r="412" spans="2:38" ht="9.4" customHeight="1" x14ac:dyDescent="0.15">
      <c r="B412" s="296" t="s">
        <v>291</v>
      </c>
      <c r="C412" s="296"/>
      <c r="D412" s="296"/>
      <c r="E412" s="296" t="s">
        <v>838</v>
      </c>
      <c r="F412" s="296"/>
      <c r="G412" s="296"/>
      <c r="H412" s="296"/>
      <c r="J412" s="296" t="s">
        <v>839</v>
      </c>
      <c r="K412" s="296"/>
      <c r="L412" s="296"/>
      <c r="M412" s="296"/>
      <c r="N412" s="294">
        <v>8425</v>
      </c>
      <c r="O412" s="294"/>
      <c r="P412" s="294"/>
      <c r="Q412" s="294">
        <v>0</v>
      </c>
      <c r="R412" s="294"/>
      <c r="S412" s="294"/>
      <c r="T412" s="294">
        <v>0</v>
      </c>
      <c r="U412" s="294"/>
      <c r="V412" s="294"/>
      <c r="W412" s="294"/>
      <c r="X412" s="294">
        <v>0</v>
      </c>
      <c r="Y412" s="294"/>
      <c r="Z412" s="294"/>
      <c r="AA412" s="294"/>
      <c r="AB412" s="294">
        <v>8425</v>
      </c>
      <c r="AC412" s="294"/>
      <c r="AD412" s="294"/>
      <c r="AE412" s="294"/>
      <c r="AF412" s="294"/>
      <c r="AG412" s="294"/>
      <c r="AH412" s="294">
        <v>0</v>
      </c>
      <c r="AI412" s="294"/>
      <c r="AJ412" s="294"/>
      <c r="AK412" s="294"/>
      <c r="AL412" s="294"/>
    </row>
    <row r="413" spans="2:38" ht="9.4" customHeight="1" x14ac:dyDescent="0.15">
      <c r="B413" s="296" t="s">
        <v>291</v>
      </c>
      <c r="C413" s="296"/>
      <c r="D413" s="296"/>
      <c r="E413" s="296" t="s">
        <v>840</v>
      </c>
      <c r="F413" s="296"/>
      <c r="G413" s="296"/>
      <c r="H413" s="296"/>
      <c r="J413" s="296" t="s">
        <v>839</v>
      </c>
      <c r="K413" s="296"/>
      <c r="L413" s="296"/>
      <c r="M413" s="296"/>
      <c r="N413" s="294">
        <v>8425</v>
      </c>
      <c r="O413" s="294"/>
      <c r="P413" s="294"/>
      <c r="Q413" s="294">
        <v>0</v>
      </c>
      <c r="R413" s="294"/>
      <c r="S413" s="294"/>
      <c r="T413" s="294">
        <v>0</v>
      </c>
      <c r="U413" s="294"/>
      <c r="V413" s="294"/>
      <c r="W413" s="294"/>
      <c r="X413" s="294">
        <v>0</v>
      </c>
      <c r="Y413" s="294"/>
      <c r="Z413" s="294"/>
      <c r="AA413" s="294"/>
      <c r="AB413" s="294">
        <v>8425</v>
      </c>
      <c r="AC413" s="294"/>
      <c r="AD413" s="294"/>
      <c r="AE413" s="294"/>
      <c r="AF413" s="294"/>
      <c r="AG413" s="294"/>
      <c r="AH413" s="294">
        <v>0</v>
      </c>
      <c r="AI413" s="294"/>
      <c r="AJ413" s="294"/>
      <c r="AK413" s="294"/>
      <c r="AL413" s="294"/>
    </row>
    <row r="414" spans="2:38" s="78" customFormat="1" ht="9.4" customHeight="1" x14ac:dyDescent="0.15">
      <c r="B414" s="297" t="s">
        <v>291</v>
      </c>
      <c r="C414" s="297"/>
      <c r="D414" s="297"/>
      <c r="E414" s="297" t="s">
        <v>841</v>
      </c>
      <c r="F414" s="297"/>
      <c r="G414" s="297"/>
      <c r="H414" s="297"/>
      <c r="J414" s="297" t="s">
        <v>47</v>
      </c>
      <c r="K414" s="297"/>
      <c r="L414" s="297"/>
      <c r="M414" s="297"/>
      <c r="N414" s="298">
        <v>110287.03</v>
      </c>
      <c r="O414" s="298"/>
      <c r="P414" s="298"/>
      <c r="Q414" s="298">
        <v>0</v>
      </c>
      <c r="R414" s="298"/>
      <c r="S414" s="298"/>
      <c r="T414" s="298">
        <v>39821.26</v>
      </c>
      <c r="U414" s="298"/>
      <c r="V414" s="298"/>
      <c r="W414" s="298"/>
      <c r="X414" s="298">
        <v>0</v>
      </c>
      <c r="Y414" s="298"/>
      <c r="Z414" s="298"/>
      <c r="AA414" s="298"/>
      <c r="AB414" s="298">
        <v>150108.29</v>
      </c>
      <c r="AC414" s="298"/>
      <c r="AD414" s="298"/>
      <c r="AE414" s="298"/>
      <c r="AF414" s="298"/>
      <c r="AG414" s="298"/>
      <c r="AH414" s="298">
        <v>0</v>
      </c>
      <c r="AI414" s="298"/>
      <c r="AJ414" s="298"/>
      <c r="AK414" s="298"/>
      <c r="AL414" s="298"/>
    </row>
    <row r="415" spans="2:38" ht="9.4" customHeight="1" x14ac:dyDescent="0.15">
      <c r="B415" s="296" t="s">
        <v>291</v>
      </c>
      <c r="C415" s="296"/>
      <c r="D415" s="296"/>
      <c r="E415" s="296" t="s">
        <v>842</v>
      </c>
      <c r="F415" s="296"/>
      <c r="G415" s="296"/>
      <c r="H415" s="296"/>
      <c r="J415" s="296" t="s">
        <v>57</v>
      </c>
      <c r="K415" s="296"/>
      <c r="L415" s="296"/>
      <c r="M415" s="296"/>
      <c r="N415" s="294">
        <v>110287.03</v>
      </c>
      <c r="O415" s="294"/>
      <c r="P415" s="294"/>
      <c r="Q415" s="294">
        <v>0</v>
      </c>
      <c r="R415" s="294"/>
      <c r="S415" s="294"/>
      <c r="T415" s="294">
        <v>39821.26</v>
      </c>
      <c r="U415" s="294"/>
      <c r="V415" s="294"/>
      <c r="W415" s="294"/>
      <c r="X415" s="294">
        <v>0</v>
      </c>
      <c r="Y415" s="294"/>
      <c r="Z415" s="294"/>
      <c r="AA415" s="294"/>
      <c r="AB415" s="294">
        <v>150108.29</v>
      </c>
      <c r="AC415" s="294"/>
      <c r="AD415" s="294"/>
      <c r="AE415" s="294"/>
      <c r="AF415" s="294"/>
      <c r="AG415" s="294"/>
      <c r="AH415" s="294">
        <v>0</v>
      </c>
      <c r="AI415" s="294"/>
      <c r="AJ415" s="294"/>
      <c r="AK415" s="294"/>
      <c r="AL415" s="294"/>
    </row>
    <row r="416" spans="2:38" ht="9.4" customHeight="1" x14ac:dyDescent="0.15">
      <c r="B416" s="296" t="s">
        <v>291</v>
      </c>
      <c r="C416" s="296"/>
      <c r="D416" s="296"/>
      <c r="E416" s="296" t="s">
        <v>843</v>
      </c>
      <c r="F416" s="296"/>
      <c r="G416" s="296"/>
      <c r="H416" s="296"/>
      <c r="J416" s="296" t="s">
        <v>844</v>
      </c>
      <c r="K416" s="296"/>
      <c r="L416" s="296"/>
      <c r="M416" s="296"/>
      <c r="N416" s="294">
        <v>20300</v>
      </c>
      <c r="O416" s="294"/>
      <c r="P416" s="294"/>
      <c r="Q416" s="294">
        <v>0</v>
      </c>
      <c r="R416" s="294"/>
      <c r="S416" s="294"/>
      <c r="T416" s="294">
        <v>0</v>
      </c>
      <c r="U416" s="294"/>
      <c r="V416" s="294"/>
      <c r="W416" s="294"/>
      <c r="X416" s="294">
        <v>0</v>
      </c>
      <c r="Y416" s="294"/>
      <c r="Z416" s="294"/>
      <c r="AA416" s="294"/>
      <c r="AB416" s="294">
        <v>20300</v>
      </c>
      <c r="AC416" s="294"/>
      <c r="AD416" s="294"/>
      <c r="AE416" s="294"/>
      <c r="AF416" s="294"/>
      <c r="AG416" s="294"/>
      <c r="AH416" s="294">
        <v>0</v>
      </c>
      <c r="AI416" s="294"/>
      <c r="AJ416" s="294"/>
      <c r="AK416" s="294"/>
      <c r="AL416" s="294"/>
    </row>
    <row r="417" spans="1:39" ht="9.4" customHeight="1" x14ac:dyDescent="0.15">
      <c r="B417" s="296" t="s">
        <v>291</v>
      </c>
      <c r="C417" s="296"/>
      <c r="D417" s="296"/>
      <c r="E417" s="296" t="s">
        <v>845</v>
      </c>
      <c r="F417" s="296"/>
      <c r="G417" s="296"/>
      <c r="H417" s="296"/>
      <c r="J417" s="296" t="s">
        <v>846</v>
      </c>
      <c r="K417" s="296"/>
      <c r="L417" s="296"/>
      <c r="M417" s="296"/>
      <c r="N417" s="294">
        <v>86536.03</v>
      </c>
      <c r="O417" s="294"/>
      <c r="P417" s="294"/>
      <c r="Q417" s="294">
        <v>0</v>
      </c>
      <c r="R417" s="294"/>
      <c r="S417" s="294"/>
      <c r="T417" s="294">
        <v>0</v>
      </c>
      <c r="U417" s="294"/>
      <c r="V417" s="294"/>
      <c r="W417" s="294"/>
      <c r="X417" s="294">
        <v>0</v>
      </c>
      <c r="Y417" s="294"/>
      <c r="Z417" s="294"/>
      <c r="AA417" s="294"/>
      <c r="AB417" s="294">
        <v>86536.03</v>
      </c>
      <c r="AC417" s="294"/>
      <c r="AD417" s="294"/>
      <c r="AE417" s="294"/>
      <c r="AF417" s="294"/>
      <c r="AG417" s="294"/>
      <c r="AH417" s="294">
        <v>0</v>
      </c>
      <c r="AI417" s="294"/>
      <c r="AJ417" s="294"/>
      <c r="AK417" s="294"/>
      <c r="AL417" s="294"/>
    </row>
    <row r="418" spans="1:39" ht="6.2" customHeight="1" x14ac:dyDescent="0.15"/>
    <row r="419" spans="1:39" ht="14.1" customHeight="1" x14ac:dyDescent="0.15">
      <c r="AH419" s="293" t="s">
        <v>847</v>
      </c>
      <c r="AI419" s="293"/>
      <c r="AJ419" s="293"/>
      <c r="AK419" s="293"/>
      <c r="AL419" s="293"/>
      <c r="AM419" s="293"/>
    </row>
    <row r="420" spans="1:39" ht="7.15" customHeight="1" x14ac:dyDescent="0.15">
      <c r="D420" s="305" t="s">
        <v>239</v>
      </c>
      <c r="E420" s="305"/>
      <c r="F420" s="305"/>
      <c r="G420" s="305"/>
      <c r="H420" s="305"/>
      <c r="I420" s="305"/>
      <c r="J420" s="305"/>
      <c r="K420" s="305"/>
      <c r="L420" s="305"/>
      <c r="M420" s="305"/>
      <c r="N420" s="305"/>
      <c r="O420" s="305"/>
      <c r="P420" s="305"/>
      <c r="Q420" s="305"/>
      <c r="R420" s="305"/>
      <c r="S420" s="305"/>
      <c r="T420" s="305"/>
      <c r="U420" s="305"/>
      <c r="V420" s="305"/>
      <c r="W420" s="305"/>
      <c r="X420" s="305"/>
      <c r="Y420" s="305"/>
      <c r="Z420" s="305"/>
      <c r="AA420" s="305"/>
      <c r="AB420" s="305"/>
      <c r="AC420" s="305"/>
      <c r="AD420" s="305"/>
      <c r="AE420" s="305"/>
      <c r="AF420" s="305"/>
      <c r="AG420" s="305"/>
      <c r="AH420" s="305"/>
      <c r="AI420" s="305"/>
    </row>
    <row r="421" spans="1:39" ht="9.6" customHeight="1" x14ac:dyDescent="0.15">
      <c r="A421" s="306"/>
      <c r="B421" s="306"/>
      <c r="C421" s="306"/>
      <c r="D421" s="306"/>
      <c r="E421" s="306"/>
      <c r="F421" s="306"/>
      <c r="G421" s="306"/>
      <c r="H421" s="306"/>
      <c r="I421" s="306"/>
      <c r="J421" s="306"/>
      <c r="K421" s="305"/>
      <c r="L421" s="305"/>
      <c r="M421" s="305"/>
      <c r="N421" s="305"/>
      <c r="O421" s="305"/>
      <c r="P421" s="305"/>
      <c r="Q421" s="305"/>
      <c r="R421" s="305"/>
      <c r="S421" s="305"/>
      <c r="T421" s="305"/>
      <c r="U421" s="305"/>
      <c r="V421" s="305"/>
      <c r="W421" s="305"/>
      <c r="X421" s="305"/>
      <c r="Y421" s="305"/>
      <c r="Z421" s="305"/>
      <c r="AA421" s="305"/>
      <c r="AB421" s="305"/>
      <c r="AC421" s="305"/>
      <c r="AD421" s="305"/>
      <c r="AE421" s="305"/>
      <c r="AF421" s="305"/>
      <c r="AG421" s="305"/>
      <c r="AH421" s="305"/>
      <c r="AI421" s="305"/>
    </row>
    <row r="422" spans="1:39" ht="13.35" customHeight="1" x14ac:dyDescent="0.15">
      <c r="A422" s="306"/>
      <c r="B422" s="306"/>
      <c r="C422" s="306"/>
      <c r="D422" s="306"/>
      <c r="E422" s="306"/>
      <c r="F422" s="306"/>
      <c r="G422" s="306"/>
      <c r="H422" s="306"/>
      <c r="I422" s="306"/>
      <c r="J422" s="306"/>
      <c r="K422" s="307" t="s">
        <v>240</v>
      </c>
      <c r="L422" s="307"/>
      <c r="M422" s="307"/>
      <c r="N422" s="307"/>
      <c r="O422" s="307"/>
      <c r="P422" s="307"/>
      <c r="Q422" s="307"/>
      <c r="R422" s="307"/>
      <c r="S422" s="307"/>
      <c r="T422" s="307"/>
      <c r="U422" s="307"/>
      <c r="V422" s="307"/>
      <c r="W422" s="307"/>
      <c r="X422" s="307"/>
      <c r="Y422" s="307"/>
      <c r="Z422" s="307"/>
      <c r="AA422" s="307"/>
      <c r="AB422" s="307"/>
      <c r="AC422" s="307"/>
      <c r="AD422" s="307"/>
      <c r="AE422" s="307"/>
      <c r="AF422" s="307"/>
      <c r="AG422" s="307"/>
    </row>
    <row r="423" spans="1:39" ht="5.25" customHeight="1" x14ac:dyDescent="0.15">
      <c r="A423" s="306"/>
      <c r="B423" s="306"/>
      <c r="C423" s="306"/>
      <c r="D423" s="306"/>
      <c r="E423" s="306"/>
      <c r="F423" s="306"/>
      <c r="G423" s="306"/>
      <c r="H423" s="306"/>
      <c r="I423" s="306"/>
      <c r="J423" s="306"/>
    </row>
    <row r="424" spans="1:39" ht="7.35" customHeight="1" x14ac:dyDescent="0.15">
      <c r="A424" s="306"/>
      <c r="B424" s="306"/>
      <c r="C424" s="301" t="s">
        <v>278</v>
      </c>
      <c r="D424" s="301"/>
      <c r="E424" s="301"/>
      <c r="F424" s="301"/>
      <c r="G424" s="301"/>
      <c r="H424" s="301"/>
      <c r="I424" s="301"/>
      <c r="J424" s="301"/>
      <c r="K424" s="301"/>
      <c r="Z424" s="303" t="s">
        <v>241</v>
      </c>
      <c r="AA424" s="303"/>
      <c r="AB424" s="303"/>
      <c r="AC424" s="303"/>
      <c r="AD424" s="303"/>
      <c r="AE424" s="303"/>
      <c r="AF424" s="303"/>
      <c r="AG424" s="303"/>
      <c r="AH424" s="303"/>
      <c r="AI424" s="308" t="s">
        <v>279</v>
      </c>
      <c r="AJ424" s="308"/>
      <c r="AK424" s="308"/>
      <c r="AL424" s="308"/>
      <c r="AM424" s="308"/>
    </row>
    <row r="425" spans="1:39" ht="6.75" customHeight="1" x14ac:dyDescent="0.15">
      <c r="A425" s="306"/>
      <c r="B425" s="306"/>
      <c r="C425" s="301"/>
      <c r="D425" s="301"/>
      <c r="E425" s="301"/>
      <c r="F425" s="301"/>
      <c r="G425" s="301"/>
      <c r="H425" s="301"/>
      <c r="I425" s="301"/>
      <c r="J425" s="301"/>
      <c r="K425" s="301"/>
      <c r="L425" s="309" t="s">
        <v>280</v>
      </c>
      <c r="M425" s="309"/>
      <c r="N425" s="309"/>
      <c r="O425" s="309"/>
      <c r="P425" s="309"/>
      <c r="Q425" s="309"/>
      <c r="R425" s="309"/>
      <c r="S425" s="309"/>
      <c r="T425" s="309"/>
      <c r="U425" s="309"/>
      <c r="V425" s="309"/>
      <c r="W425" s="309"/>
      <c r="X425" s="309"/>
      <c r="Y425" s="309"/>
      <c r="Z425" s="303"/>
      <c r="AA425" s="303"/>
      <c r="AB425" s="303"/>
      <c r="AC425" s="303"/>
      <c r="AD425" s="303"/>
      <c r="AE425" s="303"/>
      <c r="AF425" s="303"/>
      <c r="AG425" s="303"/>
      <c r="AH425" s="303"/>
      <c r="AI425" s="308"/>
      <c r="AJ425" s="308"/>
      <c r="AK425" s="308"/>
      <c r="AL425" s="308"/>
      <c r="AM425" s="308"/>
    </row>
    <row r="426" spans="1:39" ht="7.35" customHeight="1" x14ac:dyDescent="0.15">
      <c r="C426" s="301" t="s">
        <v>281</v>
      </c>
      <c r="D426" s="301"/>
      <c r="E426" s="301"/>
      <c r="F426" s="301"/>
      <c r="G426" s="302"/>
      <c r="H426" s="302"/>
      <c r="I426" s="302"/>
      <c r="J426" s="302"/>
      <c r="K426" s="302"/>
      <c r="L426" s="302"/>
      <c r="M426" s="302"/>
      <c r="N426" s="302"/>
      <c r="O426" s="302"/>
      <c r="P426" s="302"/>
      <c r="Q426" s="302"/>
      <c r="R426" s="302"/>
      <c r="S426" s="302"/>
      <c r="T426" s="302"/>
      <c r="U426" s="302"/>
      <c r="V426" s="302"/>
      <c r="W426" s="302"/>
      <c r="X426" s="302"/>
      <c r="Y426" s="302"/>
      <c r="Z426" s="302"/>
      <c r="AA426" s="302"/>
      <c r="AB426" s="302"/>
      <c r="AC426" s="302"/>
      <c r="AD426" s="302"/>
      <c r="AE426" s="302"/>
      <c r="AF426" s="302"/>
      <c r="AG426" s="303"/>
      <c r="AH426" s="303"/>
      <c r="AI426" s="303" t="s">
        <v>282</v>
      </c>
      <c r="AJ426" s="303"/>
    </row>
    <row r="427" spans="1:39" ht="6.75" customHeight="1" x14ac:dyDescent="0.15">
      <c r="C427" s="301"/>
      <c r="D427" s="301"/>
      <c r="E427" s="301"/>
      <c r="F427" s="301"/>
      <c r="G427" s="302"/>
      <c r="H427" s="302"/>
      <c r="I427" s="302"/>
      <c r="J427" s="302"/>
      <c r="K427" s="302"/>
      <c r="L427" s="302"/>
      <c r="M427" s="302"/>
      <c r="N427" s="302"/>
      <c r="O427" s="302"/>
      <c r="P427" s="302"/>
      <c r="Q427" s="302"/>
      <c r="R427" s="302"/>
      <c r="S427" s="302"/>
      <c r="T427" s="302"/>
      <c r="U427" s="302"/>
      <c r="V427" s="302"/>
      <c r="W427" s="302"/>
      <c r="X427" s="302"/>
      <c r="Y427" s="302"/>
      <c r="Z427" s="302"/>
      <c r="AA427" s="302"/>
      <c r="AB427" s="302"/>
      <c r="AC427" s="302"/>
      <c r="AD427" s="302"/>
      <c r="AE427" s="302"/>
      <c r="AF427" s="302"/>
      <c r="AG427" s="303"/>
      <c r="AH427" s="303"/>
      <c r="AI427" s="303"/>
      <c r="AJ427" s="303"/>
    </row>
    <row r="428" spans="1:39" ht="11.25" customHeight="1" x14ac:dyDescent="0.15">
      <c r="P428" s="304" t="s">
        <v>283</v>
      </c>
      <c r="Q428" s="304"/>
      <c r="R428" s="304"/>
      <c r="W428" s="304" t="s">
        <v>284</v>
      </c>
      <c r="X428" s="304"/>
      <c r="Y428" s="304"/>
      <c r="Z428" s="304"/>
      <c r="AE428" s="304" t="s">
        <v>285</v>
      </c>
      <c r="AF428" s="304"/>
      <c r="AG428" s="304"/>
      <c r="AH428" s="304"/>
      <c r="AI428" s="304"/>
      <c r="AJ428" s="304"/>
      <c r="AK428" s="304"/>
    </row>
    <row r="429" spans="1:39" ht="8.4499999999999993" customHeight="1" x14ac:dyDescent="0.15">
      <c r="B429" s="300" t="s">
        <v>286</v>
      </c>
      <c r="C429" s="300"/>
      <c r="D429" s="300"/>
      <c r="E429" s="300" t="s">
        <v>287</v>
      </c>
      <c r="F429" s="300"/>
      <c r="G429" s="300"/>
      <c r="J429" s="300" t="s">
        <v>288</v>
      </c>
      <c r="K429" s="300"/>
      <c r="L429" s="300"/>
      <c r="M429" s="300"/>
      <c r="N429" s="300"/>
      <c r="O429" s="300"/>
      <c r="P429" s="76" t="s">
        <v>289</v>
      </c>
      <c r="R429" s="299" t="s">
        <v>290</v>
      </c>
      <c r="S429" s="299"/>
      <c r="V429" s="299" t="s">
        <v>289</v>
      </c>
      <c r="W429" s="299"/>
      <c r="Y429" s="299" t="s">
        <v>290</v>
      </c>
      <c r="Z429" s="299"/>
      <c r="AA429" s="299"/>
      <c r="AD429" s="299" t="s">
        <v>289</v>
      </c>
      <c r="AE429" s="299"/>
      <c r="AF429" s="299"/>
      <c r="AG429" s="299"/>
      <c r="AI429" s="299" t="s">
        <v>290</v>
      </c>
      <c r="AJ429" s="299"/>
      <c r="AK429" s="299"/>
      <c r="AL429" s="299"/>
    </row>
    <row r="430" spans="1:39" ht="9.9499999999999993" customHeight="1" x14ac:dyDescent="0.15">
      <c r="B430" s="296" t="s">
        <v>291</v>
      </c>
      <c r="C430" s="296"/>
      <c r="D430" s="296"/>
      <c r="E430" s="296" t="s">
        <v>848</v>
      </c>
      <c r="F430" s="296"/>
      <c r="G430" s="296"/>
      <c r="H430" s="296"/>
      <c r="J430" s="296" t="s">
        <v>849</v>
      </c>
      <c r="K430" s="296"/>
      <c r="L430" s="296"/>
      <c r="M430" s="296"/>
      <c r="N430" s="294">
        <v>3451</v>
      </c>
      <c r="O430" s="294"/>
      <c r="P430" s="294"/>
      <c r="Q430" s="294">
        <v>0</v>
      </c>
      <c r="R430" s="294"/>
      <c r="S430" s="294"/>
      <c r="T430" s="294">
        <v>0</v>
      </c>
      <c r="U430" s="294"/>
      <c r="V430" s="294"/>
      <c r="W430" s="294"/>
      <c r="X430" s="294">
        <v>0</v>
      </c>
      <c r="Y430" s="294"/>
      <c r="Z430" s="294"/>
      <c r="AA430" s="294"/>
      <c r="AB430" s="294">
        <v>3451</v>
      </c>
      <c r="AC430" s="294"/>
      <c r="AD430" s="294"/>
      <c r="AE430" s="294"/>
      <c r="AF430" s="294"/>
      <c r="AG430" s="294"/>
      <c r="AH430" s="294">
        <v>0</v>
      </c>
      <c r="AI430" s="294"/>
      <c r="AJ430" s="294"/>
      <c r="AK430" s="294"/>
      <c r="AL430" s="294"/>
    </row>
    <row r="431" spans="1:39" ht="9.4" customHeight="1" x14ac:dyDescent="0.15">
      <c r="B431" s="296" t="s">
        <v>291</v>
      </c>
      <c r="C431" s="296"/>
      <c r="D431" s="296"/>
      <c r="E431" s="296" t="s">
        <v>850</v>
      </c>
      <c r="F431" s="296"/>
      <c r="G431" s="296"/>
      <c r="H431" s="296"/>
      <c r="J431" s="296" t="s">
        <v>537</v>
      </c>
      <c r="K431" s="296"/>
      <c r="L431" s="296"/>
      <c r="M431" s="296"/>
      <c r="N431" s="294">
        <v>0</v>
      </c>
      <c r="O431" s="294"/>
      <c r="P431" s="294"/>
      <c r="Q431" s="294">
        <v>0</v>
      </c>
      <c r="R431" s="294"/>
      <c r="S431" s="294"/>
      <c r="T431" s="294">
        <v>39821.26</v>
      </c>
      <c r="U431" s="294"/>
      <c r="V431" s="294"/>
      <c r="W431" s="294"/>
      <c r="X431" s="294">
        <v>0</v>
      </c>
      <c r="Y431" s="294"/>
      <c r="Z431" s="294"/>
      <c r="AA431" s="294"/>
      <c r="AB431" s="294">
        <v>39821.26</v>
      </c>
      <c r="AC431" s="294"/>
      <c r="AD431" s="294"/>
      <c r="AE431" s="294"/>
      <c r="AF431" s="294"/>
      <c r="AG431" s="294"/>
      <c r="AH431" s="294">
        <v>0</v>
      </c>
      <c r="AI431" s="294"/>
      <c r="AJ431" s="294"/>
      <c r="AK431" s="294"/>
      <c r="AL431" s="294"/>
    </row>
    <row r="432" spans="1:39" s="78" customFormat="1" ht="9.4" customHeight="1" x14ac:dyDescent="0.15">
      <c r="B432" s="297" t="s">
        <v>851</v>
      </c>
      <c r="C432" s="297"/>
      <c r="D432" s="297"/>
      <c r="E432" s="297" t="s">
        <v>852</v>
      </c>
      <c r="F432" s="297"/>
      <c r="G432" s="297"/>
      <c r="H432" s="297"/>
      <c r="J432" s="296" t="s">
        <v>853</v>
      </c>
      <c r="K432" s="296"/>
      <c r="L432" s="296"/>
      <c r="M432" s="296"/>
      <c r="N432" s="298">
        <v>0</v>
      </c>
      <c r="O432" s="298"/>
      <c r="P432" s="298"/>
      <c r="Q432" s="298">
        <v>183598.81</v>
      </c>
      <c r="R432" s="298"/>
      <c r="S432" s="298"/>
      <c r="T432" s="298">
        <v>0</v>
      </c>
      <c r="U432" s="298"/>
      <c r="V432" s="298"/>
      <c r="W432" s="298"/>
      <c r="X432" s="298">
        <v>0</v>
      </c>
      <c r="Y432" s="298"/>
      <c r="Z432" s="298"/>
      <c r="AA432" s="298"/>
      <c r="AB432" s="298">
        <v>0</v>
      </c>
      <c r="AC432" s="298"/>
      <c r="AD432" s="298"/>
      <c r="AE432" s="298"/>
      <c r="AF432" s="298"/>
      <c r="AG432" s="298"/>
      <c r="AH432" s="298">
        <v>183598.81</v>
      </c>
      <c r="AI432" s="298"/>
      <c r="AJ432" s="298"/>
      <c r="AK432" s="298"/>
      <c r="AL432" s="298"/>
    </row>
    <row r="433" spans="2:38" ht="9.1999999999999993" customHeight="1" x14ac:dyDescent="0.15">
      <c r="J433" s="296"/>
      <c r="K433" s="296"/>
      <c r="L433" s="296"/>
      <c r="M433" s="296"/>
    </row>
    <row r="434" spans="2:38" ht="8.4499999999999993" customHeight="1" x14ac:dyDescent="0.15">
      <c r="B434" s="296" t="s">
        <v>851</v>
      </c>
      <c r="C434" s="296"/>
      <c r="D434" s="296"/>
      <c r="E434" s="296" t="s">
        <v>854</v>
      </c>
      <c r="F434" s="296"/>
      <c r="G434" s="296"/>
      <c r="H434" s="296"/>
      <c r="J434" s="296" t="s">
        <v>60</v>
      </c>
      <c r="K434" s="296"/>
      <c r="L434" s="296"/>
      <c r="M434" s="296"/>
      <c r="N434" s="294">
        <v>0</v>
      </c>
      <c r="O434" s="294"/>
      <c r="P434" s="294"/>
      <c r="Q434" s="294">
        <v>183598.81</v>
      </c>
      <c r="R434" s="294"/>
      <c r="S434" s="294"/>
      <c r="T434" s="294">
        <v>0</v>
      </c>
      <c r="U434" s="294"/>
      <c r="V434" s="294"/>
      <c r="W434" s="294"/>
      <c r="X434" s="294">
        <v>0</v>
      </c>
      <c r="Y434" s="294"/>
      <c r="Z434" s="294"/>
      <c r="AA434" s="294"/>
      <c r="AB434" s="294">
        <v>0</v>
      </c>
      <c r="AC434" s="294"/>
      <c r="AD434" s="294"/>
      <c r="AE434" s="294"/>
      <c r="AF434" s="294"/>
      <c r="AG434" s="294"/>
      <c r="AH434" s="294">
        <v>183598.81</v>
      </c>
      <c r="AI434" s="294"/>
      <c r="AJ434" s="294"/>
      <c r="AK434" s="294"/>
      <c r="AL434" s="294"/>
    </row>
    <row r="435" spans="2:38" ht="9.4" customHeight="1" x14ac:dyDescent="0.15">
      <c r="B435" s="296" t="s">
        <v>851</v>
      </c>
      <c r="C435" s="296"/>
      <c r="D435" s="296"/>
      <c r="E435" s="296" t="s">
        <v>32</v>
      </c>
      <c r="F435" s="296"/>
      <c r="G435" s="296"/>
      <c r="H435" s="296"/>
      <c r="J435" s="296" t="s">
        <v>33</v>
      </c>
      <c r="K435" s="296"/>
      <c r="L435" s="296"/>
      <c r="M435" s="296"/>
      <c r="N435" s="294">
        <v>0</v>
      </c>
      <c r="O435" s="294"/>
      <c r="P435" s="294"/>
      <c r="Q435" s="294">
        <v>41761.75</v>
      </c>
      <c r="R435" s="294"/>
      <c r="S435" s="294"/>
      <c r="T435" s="294">
        <v>0</v>
      </c>
      <c r="U435" s="294"/>
      <c r="V435" s="294"/>
      <c r="W435" s="294"/>
      <c r="X435" s="294">
        <v>0</v>
      </c>
      <c r="Y435" s="294"/>
      <c r="Z435" s="294"/>
      <c r="AA435" s="294"/>
      <c r="AB435" s="294">
        <v>0</v>
      </c>
      <c r="AC435" s="294"/>
      <c r="AD435" s="294"/>
      <c r="AE435" s="294"/>
      <c r="AF435" s="294"/>
      <c r="AG435" s="294"/>
      <c r="AH435" s="294">
        <v>41761.75</v>
      </c>
      <c r="AI435" s="294"/>
      <c r="AJ435" s="294"/>
      <c r="AK435" s="294"/>
      <c r="AL435" s="294"/>
    </row>
    <row r="436" spans="2:38" ht="9.4" customHeight="1" x14ac:dyDescent="0.15">
      <c r="B436" s="296" t="s">
        <v>851</v>
      </c>
      <c r="C436" s="296"/>
      <c r="D436" s="296"/>
      <c r="E436" s="296" t="s">
        <v>34</v>
      </c>
      <c r="F436" s="296"/>
      <c r="G436" s="296"/>
      <c r="H436" s="296"/>
      <c r="J436" s="296" t="s">
        <v>35</v>
      </c>
      <c r="K436" s="296"/>
      <c r="L436" s="296"/>
      <c r="M436" s="296"/>
      <c r="N436" s="294">
        <v>0</v>
      </c>
      <c r="O436" s="294"/>
      <c r="P436" s="294"/>
      <c r="Q436" s="294">
        <v>20516.53</v>
      </c>
      <c r="R436" s="294"/>
      <c r="S436" s="294"/>
      <c r="T436" s="294">
        <v>0</v>
      </c>
      <c r="U436" s="294"/>
      <c r="V436" s="294"/>
      <c r="W436" s="294"/>
      <c r="X436" s="294">
        <v>0</v>
      </c>
      <c r="Y436" s="294"/>
      <c r="Z436" s="294"/>
      <c r="AA436" s="294"/>
      <c r="AB436" s="294">
        <v>0</v>
      </c>
      <c r="AC436" s="294"/>
      <c r="AD436" s="294"/>
      <c r="AE436" s="294"/>
      <c r="AF436" s="294"/>
      <c r="AG436" s="294"/>
      <c r="AH436" s="294">
        <v>20516.53</v>
      </c>
      <c r="AI436" s="294"/>
      <c r="AJ436" s="294"/>
      <c r="AK436" s="294"/>
      <c r="AL436" s="294"/>
    </row>
    <row r="437" spans="2:38" ht="9.4" customHeight="1" x14ac:dyDescent="0.15">
      <c r="B437" s="296" t="s">
        <v>851</v>
      </c>
      <c r="C437" s="296"/>
      <c r="D437" s="296"/>
      <c r="E437" s="296" t="s">
        <v>36</v>
      </c>
      <c r="F437" s="296"/>
      <c r="G437" s="296"/>
      <c r="H437" s="296"/>
      <c r="J437" s="296" t="s">
        <v>37</v>
      </c>
      <c r="K437" s="296"/>
      <c r="L437" s="296"/>
      <c r="M437" s="296"/>
      <c r="N437" s="294">
        <v>0</v>
      </c>
      <c r="O437" s="294"/>
      <c r="P437" s="294"/>
      <c r="Q437" s="294">
        <v>119966.26</v>
      </c>
      <c r="R437" s="294"/>
      <c r="S437" s="294"/>
      <c r="T437" s="294">
        <v>0</v>
      </c>
      <c r="U437" s="294"/>
      <c r="V437" s="294"/>
      <c r="W437" s="294"/>
      <c r="X437" s="294">
        <v>0</v>
      </c>
      <c r="Y437" s="294"/>
      <c r="Z437" s="294"/>
      <c r="AA437" s="294"/>
      <c r="AB437" s="294">
        <v>0</v>
      </c>
      <c r="AC437" s="294"/>
      <c r="AD437" s="294"/>
      <c r="AE437" s="294"/>
      <c r="AF437" s="294"/>
      <c r="AG437" s="294"/>
      <c r="AH437" s="294">
        <v>119966.26</v>
      </c>
      <c r="AI437" s="294"/>
      <c r="AJ437" s="294"/>
      <c r="AK437" s="294"/>
      <c r="AL437" s="294"/>
    </row>
    <row r="438" spans="2:38" ht="9.4" customHeight="1" x14ac:dyDescent="0.15">
      <c r="B438" s="296" t="s">
        <v>851</v>
      </c>
      <c r="C438" s="296"/>
      <c r="D438" s="296"/>
      <c r="E438" s="296" t="s">
        <v>38</v>
      </c>
      <c r="F438" s="296"/>
      <c r="G438" s="296"/>
      <c r="H438" s="296"/>
      <c r="J438" s="296" t="s">
        <v>39</v>
      </c>
      <c r="K438" s="296"/>
      <c r="L438" s="296"/>
      <c r="M438" s="296"/>
      <c r="N438" s="294">
        <v>0</v>
      </c>
      <c r="O438" s="294"/>
      <c r="P438" s="294"/>
      <c r="Q438" s="294">
        <v>1354.27</v>
      </c>
      <c r="R438" s="294"/>
      <c r="S438" s="294"/>
      <c r="T438" s="294">
        <v>0</v>
      </c>
      <c r="U438" s="294"/>
      <c r="V438" s="294"/>
      <c r="W438" s="294"/>
      <c r="X438" s="294">
        <v>0</v>
      </c>
      <c r="Y438" s="294"/>
      <c r="Z438" s="294"/>
      <c r="AA438" s="294"/>
      <c r="AB438" s="294">
        <v>0</v>
      </c>
      <c r="AC438" s="294"/>
      <c r="AD438" s="294"/>
      <c r="AE438" s="294"/>
      <c r="AF438" s="294"/>
      <c r="AG438" s="294"/>
      <c r="AH438" s="294">
        <v>1354.27</v>
      </c>
      <c r="AI438" s="294"/>
      <c r="AJ438" s="294"/>
      <c r="AK438" s="294"/>
      <c r="AL438" s="294"/>
    </row>
    <row r="439" spans="2:38" ht="9.4" customHeight="1" x14ac:dyDescent="0.15">
      <c r="B439" s="296" t="s">
        <v>291</v>
      </c>
      <c r="C439" s="296"/>
      <c r="D439" s="296"/>
      <c r="E439" s="296" t="s">
        <v>855</v>
      </c>
      <c r="F439" s="296"/>
      <c r="G439" s="296"/>
      <c r="H439" s="296"/>
      <c r="J439" s="296" t="s">
        <v>856</v>
      </c>
      <c r="K439" s="296"/>
      <c r="L439" s="296"/>
      <c r="M439" s="296"/>
      <c r="N439" s="294">
        <v>5158247.13</v>
      </c>
      <c r="O439" s="294"/>
      <c r="P439" s="294"/>
      <c r="Q439" s="294">
        <v>0</v>
      </c>
      <c r="R439" s="294"/>
      <c r="S439" s="294"/>
      <c r="T439" s="294">
        <v>0</v>
      </c>
      <c r="U439" s="294"/>
      <c r="V439" s="294"/>
      <c r="W439" s="294"/>
      <c r="X439" s="294">
        <v>0</v>
      </c>
      <c r="Y439" s="294"/>
      <c r="Z439" s="294"/>
      <c r="AA439" s="294"/>
      <c r="AB439" s="294">
        <v>5158247.13</v>
      </c>
      <c r="AC439" s="294"/>
      <c r="AD439" s="294"/>
      <c r="AE439" s="294"/>
      <c r="AF439" s="294"/>
      <c r="AG439" s="294"/>
      <c r="AH439" s="294">
        <v>0</v>
      </c>
      <c r="AI439" s="294"/>
      <c r="AJ439" s="294"/>
      <c r="AK439" s="294"/>
      <c r="AL439" s="294"/>
    </row>
    <row r="440" spans="2:38" ht="9.4" customHeight="1" x14ac:dyDescent="0.15">
      <c r="B440" s="296" t="s">
        <v>291</v>
      </c>
      <c r="C440" s="296"/>
      <c r="D440" s="296"/>
      <c r="E440" s="296" t="s">
        <v>857</v>
      </c>
      <c r="F440" s="296"/>
      <c r="G440" s="296"/>
      <c r="H440" s="296"/>
      <c r="J440" s="296" t="s">
        <v>64</v>
      </c>
      <c r="K440" s="296"/>
      <c r="L440" s="296"/>
      <c r="M440" s="296"/>
      <c r="N440" s="294">
        <v>5158247.13</v>
      </c>
      <c r="O440" s="294"/>
      <c r="P440" s="294"/>
      <c r="Q440" s="294">
        <v>0</v>
      </c>
      <c r="R440" s="294"/>
      <c r="S440" s="294"/>
      <c r="T440" s="294">
        <v>0</v>
      </c>
      <c r="U440" s="294"/>
      <c r="V440" s="294"/>
      <c r="W440" s="294"/>
      <c r="X440" s="294">
        <v>0</v>
      </c>
      <c r="Y440" s="294"/>
      <c r="Z440" s="294"/>
      <c r="AA440" s="294"/>
      <c r="AB440" s="294">
        <v>5158247.13</v>
      </c>
      <c r="AC440" s="294"/>
      <c r="AD440" s="294"/>
      <c r="AE440" s="294"/>
      <c r="AF440" s="294"/>
      <c r="AG440" s="294"/>
      <c r="AH440" s="294">
        <v>0</v>
      </c>
      <c r="AI440" s="294"/>
      <c r="AJ440" s="294"/>
      <c r="AK440" s="294"/>
      <c r="AL440" s="294"/>
    </row>
    <row r="441" spans="2:38" ht="9.4" customHeight="1" x14ac:dyDescent="0.15">
      <c r="B441" s="296" t="s">
        <v>291</v>
      </c>
      <c r="C441" s="296"/>
      <c r="D441" s="296"/>
      <c r="E441" s="296" t="s">
        <v>858</v>
      </c>
      <c r="F441" s="296"/>
      <c r="G441" s="296"/>
      <c r="H441" s="296"/>
      <c r="J441" s="296" t="s">
        <v>359</v>
      </c>
      <c r="K441" s="296"/>
      <c r="L441" s="296"/>
      <c r="M441" s="296"/>
      <c r="N441" s="294">
        <v>5158247.13</v>
      </c>
      <c r="O441" s="294"/>
      <c r="P441" s="294"/>
      <c r="Q441" s="294">
        <v>0</v>
      </c>
      <c r="R441" s="294"/>
      <c r="S441" s="294"/>
      <c r="T441" s="294">
        <v>0</v>
      </c>
      <c r="U441" s="294"/>
      <c r="V441" s="294"/>
      <c r="W441" s="294"/>
      <c r="X441" s="294">
        <v>0</v>
      </c>
      <c r="Y441" s="294"/>
      <c r="Z441" s="294"/>
      <c r="AA441" s="294"/>
      <c r="AB441" s="294">
        <v>5158247.13</v>
      </c>
      <c r="AC441" s="294"/>
      <c r="AD441" s="294"/>
      <c r="AE441" s="294"/>
      <c r="AF441" s="294"/>
      <c r="AG441" s="294"/>
      <c r="AH441" s="294">
        <v>0</v>
      </c>
      <c r="AI441" s="294"/>
      <c r="AJ441" s="294"/>
      <c r="AK441" s="294"/>
      <c r="AL441" s="294"/>
    </row>
    <row r="442" spans="2:38" ht="9.4" customHeight="1" x14ac:dyDescent="0.15">
      <c r="B442" s="296" t="s">
        <v>291</v>
      </c>
      <c r="C442" s="296"/>
      <c r="D442" s="296"/>
      <c r="E442" s="296" t="s">
        <v>859</v>
      </c>
      <c r="F442" s="296"/>
      <c r="G442" s="296"/>
      <c r="H442" s="296"/>
      <c r="J442" s="296" t="s">
        <v>860</v>
      </c>
      <c r="K442" s="296"/>
      <c r="L442" s="296"/>
      <c r="M442" s="296"/>
      <c r="N442" s="294">
        <v>5000000</v>
      </c>
      <c r="O442" s="294"/>
      <c r="P442" s="294"/>
      <c r="Q442" s="294">
        <v>0</v>
      </c>
      <c r="R442" s="294"/>
      <c r="S442" s="294"/>
      <c r="T442" s="294">
        <v>0</v>
      </c>
      <c r="U442" s="294"/>
      <c r="V442" s="294"/>
      <c r="W442" s="294"/>
      <c r="X442" s="294">
        <v>0</v>
      </c>
      <c r="Y442" s="294"/>
      <c r="Z442" s="294"/>
      <c r="AA442" s="294"/>
      <c r="AB442" s="294">
        <v>5000000</v>
      </c>
      <c r="AC442" s="294"/>
      <c r="AD442" s="294"/>
      <c r="AE442" s="294"/>
      <c r="AF442" s="294"/>
      <c r="AG442" s="294"/>
      <c r="AH442" s="294">
        <v>0</v>
      </c>
      <c r="AI442" s="294"/>
      <c r="AJ442" s="294"/>
      <c r="AK442" s="294"/>
      <c r="AL442" s="294"/>
    </row>
    <row r="443" spans="2:38" ht="9.4" customHeight="1" x14ac:dyDescent="0.15">
      <c r="B443" s="296" t="s">
        <v>291</v>
      </c>
      <c r="C443" s="296"/>
      <c r="D443" s="296"/>
      <c r="E443" s="296" t="s">
        <v>861</v>
      </c>
      <c r="F443" s="296"/>
      <c r="G443" s="296"/>
      <c r="H443" s="296"/>
      <c r="J443" s="296" t="s">
        <v>862</v>
      </c>
      <c r="K443" s="296"/>
      <c r="L443" s="296"/>
      <c r="M443" s="296"/>
      <c r="N443" s="294">
        <v>-0.01</v>
      </c>
      <c r="O443" s="294"/>
      <c r="P443" s="294"/>
      <c r="Q443" s="294">
        <v>0</v>
      </c>
      <c r="R443" s="294"/>
      <c r="S443" s="294"/>
      <c r="T443" s="294">
        <v>0</v>
      </c>
      <c r="U443" s="294"/>
      <c r="V443" s="294"/>
      <c r="W443" s="294"/>
      <c r="X443" s="294">
        <v>0</v>
      </c>
      <c r="Y443" s="294"/>
      <c r="Z443" s="294"/>
      <c r="AA443" s="294"/>
      <c r="AB443" s="294">
        <v>-0.01</v>
      </c>
      <c r="AC443" s="294"/>
      <c r="AD443" s="294"/>
      <c r="AE443" s="294"/>
      <c r="AF443" s="294"/>
      <c r="AG443" s="294"/>
      <c r="AH443" s="294">
        <v>0</v>
      </c>
      <c r="AI443" s="294"/>
      <c r="AJ443" s="294"/>
      <c r="AK443" s="294"/>
      <c r="AL443" s="294"/>
    </row>
    <row r="444" spans="2:38" ht="9.4" customHeight="1" x14ac:dyDescent="0.15">
      <c r="B444" s="296" t="s">
        <v>291</v>
      </c>
      <c r="C444" s="296"/>
      <c r="D444" s="296"/>
      <c r="E444" s="296" t="s">
        <v>863</v>
      </c>
      <c r="F444" s="296"/>
      <c r="G444" s="296"/>
      <c r="H444" s="296"/>
      <c r="J444" s="296" t="s">
        <v>864</v>
      </c>
      <c r="K444" s="296"/>
      <c r="L444" s="296"/>
      <c r="M444" s="296"/>
      <c r="N444" s="294">
        <v>54000</v>
      </c>
      <c r="O444" s="294"/>
      <c r="P444" s="294"/>
      <c r="Q444" s="294">
        <v>0</v>
      </c>
      <c r="R444" s="294"/>
      <c r="S444" s="294"/>
      <c r="T444" s="294">
        <v>0</v>
      </c>
      <c r="U444" s="294"/>
      <c r="V444" s="294"/>
      <c r="W444" s="294"/>
      <c r="X444" s="294">
        <v>0</v>
      </c>
      <c r="Y444" s="294"/>
      <c r="Z444" s="294"/>
      <c r="AA444" s="294"/>
      <c r="AB444" s="294">
        <v>54000</v>
      </c>
      <c r="AC444" s="294"/>
      <c r="AD444" s="294"/>
      <c r="AE444" s="294"/>
      <c r="AF444" s="294"/>
      <c r="AG444" s="294"/>
      <c r="AH444" s="294">
        <v>0</v>
      </c>
      <c r="AI444" s="294"/>
      <c r="AJ444" s="294"/>
      <c r="AK444" s="294"/>
      <c r="AL444" s="294"/>
    </row>
    <row r="445" spans="2:38" ht="9.4" customHeight="1" x14ac:dyDescent="0.15">
      <c r="B445" s="296" t="s">
        <v>291</v>
      </c>
      <c r="C445" s="296"/>
      <c r="D445" s="296"/>
      <c r="E445" s="296" t="s">
        <v>865</v>
      </c>
      <c r="F445" s="296"/>
      <c r="G445" s="296"/>
      <c r="H445" s="296"/>
      <c r="J445" s="296" t="s">
        <v>866</v>
      </c>
      <c r="K445" s="296"/>
      <c r="L445" s="296"/>
      <c r="M445" s="296"/>
      <c r="N445" s="294">
        <v>104247.14</v>
      </c>
      <c r="O445" s="294"/>
      <c r="P445" s="294"/>
      <c r="Q445" s="294">
        <v>0</v>
      </c>
      <c r="R445" s="294"/>
      <c r="S445" s="294"/>
      <c r="T445" s="294">
        <v>0</v>
      </c>
      <c r="U445" s="294"/>
      <c r="V445" s="294"/>
      <c r="W445" s="294"/>
      <c r="X445" s="294">
        <v>0</v>
      </c>
      <c r="Y445" s="294"/>
      <c r="Z445" s="294"/>
      <c r="AA445" s="294"/>
      <c r="AB445" s="294">
        <v>104247.14</v>
      </c>
      <c r="AC445" s="294"/>
      <c r="AD445" s="294"/>
      <c r="AE445" s="294"/>
      <c r="AF445" s="294"/>
      <c r="AG445" s="294"/>
      <c r="AH445" s="294">
        <v>0</v>
      </c>
      <c r="AI445" s="294"/>
      <c r="AJ445" s="294"/>
      <c r="AK445" s="294"/>
      <c r="AL445" s="294"/>
    </row>
    <row r="446" spans="2:38" ht="9.4" customHeight="1" x14ac:dyDescent="0.15">
      <c r="B446" s="296" t="s">
        <v>851</v>
      </c>
      <c r="C446" s="296"/>
      <c r="D446" s="296"/>
      <c r="E446" s="296" t="s">
        <v>867</v>
      </c>
      <c r="F446" s="296"/>
      <c r="G446" s="296"/>
      <c r="H446" s="296"/>
      <c r="J446" s="296" t="s">
        <v>868</v>
      </c>
      <c r="K446" s="296"/>
      <c r="L446" s="296"/>
      <c r="M446" s="296"/>
      <c r="N446" s="294">
        <v>0</v>
      </c>
      <c r="O446" s="294"/>
      <c r="P446" s="294"/>
      <c r="Q446" s="294">
        <v>2005291.27</v>
      </c>
      <c r="R446" s="294"/>
      <c r="S446" s="294"/>
      <c r="T446" s="294">
        <v>27079977.920000002</v>
      </c>
      <c r="U446" s="294"/>
      <c r="V446" s="294"/>
      <c r="W446" s="294"/>
      <c r="X446" s="294">
        <v>24414212.149999999</v>
      </c>
      <c r="Y446" s="294"/>
      <c r="Z446" s="294"/>
      <c r="AA446" s="294"/>
      <c r="AB446" s="294">
        <v>0</v>
      </c>
      <c r="AC446" s="294"/>
      <c r="AD446" s="294"/>
      <c r="AE446" s="294"/>
      <c r="AF446" s="294"/>
      <c r="AG446" s="294"/>
      <c r="AH446" s="294">
        <v>-660474.5</v>
      </c>
      <c r="AI446" s="294"/>
      <c r="AJ446" s="294"/>
      <c r="AK446" s="294"/>
      <c r="AL446" s="294"/>
    </row>
    <row r="447" spans="2:38" s="78" customFormat="1" ht="9.4" customHeight="1" x14ac:dyDescent="0.15">
      <c r="B447" s="297" t="s">
        <v>851</v>
      </c>
      <c r="C447" s="297"/>
      <c r="D447" s="297"/>
      <c r="E447" s="297" t="s">
        <v>869</v>
      </c>
      <c r="F447" s="297"/>
      <c r="G447" s="297"/>
      <c r="H447" s="297"/>
      <c r="J447" s="297" t="s">
        <v>66</v>
      </c>
      <c r="K447" s="297"/>
      <c r="L447" s="297"/>
      <c r="M447" s="297"/>
      <c r="N447" s="298">
        <v>0</v>
      </c>
      <c r="O447" s="298"/>
      <c r="P447" s="298"/>
      <c r="Q447" s="298">
        <v>2005291.27</v>
      </c>
      <c r="R447" s="298"/>
      <c r="S447" s="298"/>
      <c r="T447" s="298">
        <v>27079977.920000002</v>
      </c>
      <c r="U447" s="298"/>
      <c r="V447" s="298"/>
      <c r="W447" s="298"/>
      <c r="X447" s="298">
        <v>24414212.149999999</v>
      </c>
      <c r="Y447" s="298"/>
      <c r="Z447" s="298"/>
      <c r="AA447" s="298"/>
      <c r="AB447" s="298">
        <v>0</v>
      </c>
      <c r="AC447" s="298"/>
      <c r="AD447" s="298"/>
      <c r="AE447" s="298"/>
      <c r="AF447" s="298"/>
      <c r="AG447" s="298"/>
      <c r="AH447" s="298">
        <v>-660474.5</v>
      </c>
      <c r="AI447" s="298"/>
      <c r="AJ447" s="298"/>
      <c r="AK447" s="298"/>
      <c r="AL447" s="298"/>
    </row>
    <row r="448" spans="2:38" ht="9.4" customHeight="1" x14ac:dyDescent="0.15">
      <c r="B448" s="296" t="s">
        <v>851</v>
      </c>
      <c r="C448" s="296"/>
      <c r="D448" s="296"/>
      <c r="E448" s="296" t="s">
        <v>870</v>
      </c>
      <c r="F448" s="296"/>
      <c r="G448" s="296"/>
      <c r="H448" s="296"/>
      <c r="J448" s="296" t="s">
        <v>871</v>
      </c>
      <c r="K448" s="296"/>
      <c r="L448" s="296"/>
      <c r="M448" s="296"/>
      <c r="N448" s="294">
        <v>0</v>
      </c>
      <c r="O448" s="294"/>
      <c r="P448" s="294"/>
      <c r="Q448" s="294">
        <v>2005291.27</v>
      </c>
      <c r="R448" s="294"/>
      <c r="S448" s="294"/>
      <c r="T448" s="294">
        <v>27079171.920000002</v>
      </c>
      <c r="U448" s="294"/>
      <c r="V448" s="294"/>
      <c r="W448" s="294"/>
      <c r="X448" s="294">
        <v>24412485.149999999</v>
      </c>
      <c r="Y448" s="294"/>
      <c r="Z448" s="294"/>
      <c r="AA448" s="294"/>
      <c r="AB448" s="294">
        <v>0</v>
      </c>
      <c r="AC448" s="294"/>
      <c r="AD448" s="294"/>
      <c r="AE448" s="294"/>
      <c r="AF448" s="294"/>
      <c r="AG448" s="294"/>
      <c r="AH448" s="294">
        <v>-661395.5</v>
      </c>
      <c r="AI448" s="294"/>
      <c r="AJ448" s="294"/>
      <c r="AK448" s="294"/>
      <c r="AL448" s="294"/>
    </row>
    <row r="449" spans="2:38" s="78" customFormat="1" ht="9.4" customHeight="1" x14ac:dyDescent="0.15">
      <c r="B449" s="297" t="s">
        <v>851</v>
      </c>
      <c r="C449" s="297"/>
      <c r="D449" s="297"/>
      <c r="E449" s="297" t="s">
        <v>872</v>
      </c>
      <c r="F449" s="297"/>
      <c r="G449" s="297"/>
      <c r="H449" s="297"/>
      <c r="J449" s="297" t="s">
        <v>71</v>
      </c>
      <c r="K449" s="297"/>
      <c r="L449" s="297"/>
      <c r="M449" s="297"/>
      <c r="N449" s="298">
        <v>0</v>
      </c>
      <c r="O449" s="298"/>
      <c r="P449" s="298"/>
      <c r="Q449" s="298">
        <v>3803.67</v>
      </c>
      <c r="R449" s="298"/>
      <c r="S449" s="298"/>
      <c r="T449" s="298">
        <v>11134934.82</v>
      </c>
      <c r="U449" s="298"/>
      <c r="V449" s="298"/>
      <c r="W449" s="298"/>
      <c r="X449" s="298">
        <v>11134934.82</v>
      </c>
      <c r="Y449" s="298"/>
      <c r="Z449" s="298"/>
      <c r="AA449" s="298"/>
      <c r="AB449" s="298">
        <v>0</v>
      </c>
      <c r="AC449" s="298"/>
      <c r="AD449" s="298"/>
      <c r="AE449" s="298"/>
      <c r="AF449" s="298"/>
      <c r="AG449" s="298"/>
      <c r="AH449" s="298">
        <v>3803.67</v>
      </c>
      <c r="AI449" s="298"/>
      <c r="AJ449" s="298"/>
      <c r="AK449" s="298"/>
      <c r="AL449" s="298"/>
    </row>
    <row r="450" spans="2:38" ht="9.4" customHeight="1" x14ac:dyDescent="0.15">
      <c r="B450" s="296" t="s">
        <v>851</v>
      </c>
      <c r="C450" s="296"/>
      <c r="D450" s="296"/>
      <c r="E450" s="296" t="s">
        <v>873</v>
      </c>
      <c r="F450" s="296"/>
      <c r="G450" s="296"/>
      <c r="H450" s="296"/>
      <c r="J450" s="296" t="s">
        <v>874</v>
      </c>
      <c r="K450" s="296"/>
      <c r="L450" s="296"/>
      <c r="M450" s="296"/>
      <c r="N450" s="294">
        <v>0</v>
      </c>
      <c r="O450" s="294"/>
      <c r="P450" s="294"/>
      <c r="Q450" s="294">
        <v>3803.67</v>
      </c>
      <c r="R450" s="294"/>
      <c r="S450" s="294"/>
      <c r="T450" s="294">
        <v>8234197.3399999999</v>
      </c>
      <c r="U450" s="294"/>
      <c r="V450" s="294"/>
      <c r="W450" s="294"/>
      <c r="X450" s="294">
        <v>8234197.3399999999</v>
      </c>
      <c r="Y450" s="294"/>
      <c r="Z450" s="294"/>
      <c r="AA450" s="294"/>
      <c r="AB450" s="294">
        <v>0</v>
      </c>
      <c r="AC450" s="294"/>
      <c r="AD450" s="294"/>
      <c r="AE450" s="294"/>
      <c r="AF450" s="294"/>
      <c r="AG450" s="294"/>
      <c r="AH450" s="294">
        <v>3803.67</v>
      </c>
      <c r="AI450" s="294"/>
      <c r="AJ450" s="294"/>
      <c r="AK450" s="294"/>
      <c r="AL450" s="294"/>
    </row>
    <row r="451" spans="2:38" ht="9.1999999999999993" customHeight="1" x14ac:dyDescent="0.15">
      <c r="J451" s="296"/>
      <c r="K451" s="296"/>
      <c r="L451" s="296"/>
      <c r="M451" s="296"/>
    </row>
    <row r="452" spans="2:38" ht="8.4499999999999993" customHeight="1" x14ac:dyDescent="0.15">
      <c r="B452" s="296" t="s">
        <v>851</v>
      </c>
      <c r="C452" s="296"/>
      <c r="D452" s="296"/>
      <c r="E452" s="296" t="s">
        <v>875</v>
      </c>
      <c r="F452" s="296"/>
      <c r="G452" s="296"/>
      <c r="H452" s="296"/>
      <c r="J452" s="296" t="s">
        <v>874</v>
      </c>
      <c r="K452" s="296"/>
      <c r="L452" s="296"/>
      <c r="M452" s="296"/>
      <c r="N452" s="294">
        <v>0</v>
      </c>
      <c r="O452" s="294"/>
      <c r="P452" s="294"/>
      <c r="Q452" s="294">
        <v>3803.67</v>
      </c>
      <c r="R452" s="294"/>
      <c r="S452" s="294"/>
      <c r="T452" s="294">
        <v>0</v>
      </c>
      <c r="U452" s="294"/>
      <c r="V452" s="294"/>
      <c r="W452" s="294"/>
      <c r="X452" s="294">
        <v>0</v>
      </c>
      <c r="Y452" s="294"/>
      <c r="Z452" s="294"/>
      <c r="AA452" s="294"/>
      <c r="AB452" s="294">
        <v>0</v>
      </c>
      <c r="AC452" s="294"/>
      <c r="AD452" s="294"/>
      <c r="AE452" s="294"/>
      <c r="AF452" s="294"/>
      <c r="AG452" s="294"/>
      <c r="AH452" s="294">
        <v>3803.67</v>
      </c>
      <c r="AI452" s="294"/>
      <c r="AJ452" s="294"/>
      <c r="AK452" s="294"/>
      <c r="AL452" s="294"/>
    </row>
    <row r="453" spans="2:38" ht="9.1999999999999993" customHeight="1" x14ac:dyDescent="0.15">
      <c r="J453" s="296"/>
      <c r="K453" s="296"/>
      <c r="L453" s="296"/>
      <c r="M453" s="296"/>
    </row>
    <row r="454" spans="2:38" ht="8.4499999999999993" customHeight="1" x14ac:dyDescent="0.15">
      <c r="B454" s="296" t="s">
        <v>851</v>
      </c>
      <c r="C454" s="296"/>
      <c r="D454" s="296"/>
      <c r="E454" s="296" t="s">
        <v>876</v>
      </c>
      <c r="F454" s="296"/>
      <c r="G454" s="296"/>
      <c r="H454" s="296"/>
      <c r="J454" s="296" t="s">
        <v>877</v>
      </c>
      <c r="K454" s="296"/>
      <c r="L454" s="296"/>
      <c r="M454" s="296"/>
      <c r="N454" s="294">
        <v>0</v>
      </c>
      <c r="O454" s="294"/>
      <c r="P454" s="294"/>
      <c r="Q454" s="294">
        <v>0</v>
      </c>
      <c r="R454" s="294"/>
      <c r="S454" s="294"/>
      <c r="T454" s="294">
        <v>1108842.6499999999</v>
      </c>
      <c r="U454" s="294"/>
      <c r="V454" s="294"/>
      <c r="W454" s="294"/>
      <c r="X454" s="294">
        <v>1108842.6499999999</v>
      </c>
      <c r="Y454" s="294"/>
      <c r="Z454" s="294"/>
      <c r="AA454" s="294"/>
      <c r="AB454" s="294">
        <v>0</v>
      </c>
      <c r="AC454" s="294"/>
      <c r="AD454" s="294"/>
      <c r="AE454" s="294"/>
      <c r="AF454" s="294"/>
      <c r="AG454" s="294"/>
      <c r="AH454" s="294">
        <v>0</v>
      </c>
      <c r="AI454" s="294"/>
      <c r="AJ454" s="294"/>
      <c r="AK454" s="294"/>
      <c r="AL454" s="294"/>
    </row>
    <row r="455" spans="2:38" ht="9.4" customHeight="1" x14ac:dyDescent="0.15">
      <c r="B455" s="296" t="s">
        <v>851</v>
      </c>
      <c r="C455" s="296"/>
      <c r="D455" s="296"/>
      <c r="E455" s="296" t="s">
        <v>878</v>
      </c>
      <c r="F455" s="296"/>
      <c r="G455" s="296"/>
      <c r="H455" s="296"/>
      <c r="J455" s="296" t="s">
        <v>879</v>
      </c>
      <c r="K455" s="296"/>
      <c r="L455" s="296"/>
      <c r="M455" s="296"/>
      <c r="N455" s="294">
        <v>0</v>
      </c>
      <c r="O455" s="294"/>
      <c r="P455" s="294"/>
      <c r="Q455" s="294">
        <v>0</v>
      </c>
      <c r="R455" s="294"/>
      <c r="S455" s="294"/>
      <c r="T455" s="294">
        <v>7125354.6900000004</v>
      </c>
      <c r="U455" s="294"/>
      <c r="V455" s="294"/>
      <c r="W455" s="294"/>
      <c r="X455" s="294">
        <v>7125354.6900000004</v>
      </c>
      <c r="Y455" s="294"/>
      <c r="Z455" s="294"/>
      <c r="AA455" s="294"/>
      <c r="AB455" s="294">
        <v>0</v>
      </c>
      <c r="AC455" s="294"/>
      <c r="AD455" s="294"/>
      <c r="AE455" s="294"/>
      <c r="AF455" s="294"/>
      <c r="AG455" s="294"/>
      <c r="AH455" s="294">
        <v>0</v>
      </c>
      <c r="AI455" s="294"/>
      <c r="AJ455" s="294"/>
      <c r="AK455" s="294"/>
      <c r="AL455" s="294"/>
    </row>
    <row r="456" spans="2:38" ht="9.4" customHeight="1" x14ac:dyDescent="0.15">
      <c r="B456" s="296" t="s">
        <v>851</v>
      </c>
      <c r="C456" s="296"/>
      <c r="D456" s="296"/>
      <c r="E456" s="296" t="s">
        <v>880</v>
      </c>
      <c r="F456" s="296"/>
      <c r="G456" s="296"/>
      <c r="H456" s="296"/>
      <c r="J456" s="296" t="s">
        <v>881</v>
      </c>
      <c r="K456" s="296"/>
      <c r="L456" s="296"/>
      <c r="M456" s="296"/>
      <c r="N456" s="294">
        <v>0</v>
      </c>
      <c r="O456" s="294"/>
      <c r="P456" s="294"/>
      <c r="Q456" s="294">
        <v>0</v>
      </c>
      <c r="R456" s="294"/>
      <c r="S456" s="294"/>
      <c r="T456" s="294">
        <v>127947.39</v>
      </c>
      <c r="U456" s="294"/>
      <c r="V456" s="294"/>
      <c r="W456" s="294"/>
      <c r="X456" s="294">
        <v>127947.39</v>
      </c>
      <c r="Y456" s="294"/>
      <c r="Z456" s="294"/>
      <c r="AA456" s="294"/>
      <c r="AB456" s="294">
        <v>0</v>
      </c>
      <c r="AC456" s="294"/>
      <c r="AD456" s="294"/>
      <c r="AE456" s="294"/>
      <c r="AF456" s="294"/>
      <c r="AG456" s="294"/>
      <c r="AH456" s="294">
        <v>0</v>
      </c>
      <c r="AI456" s="294"/>
      <c r="AJ456" s="294"/>
      <c r="AK456" s="294"/>
      <c r="AL456" s="294"/>
    </row>
    <row r="457" spans="2:38" ht="9.4" customHeight="1" x14ac:dyDescent="0.15">
      <c r="B457" s="296" t="s">
        <v>851</v>
      </c>
      <c r="C457" s="296"/>
      <c r="D457" s="296"/>
      <c r="E457" s="296" t="s">
        <v>882</v>
      </c>
      <c r="F457" s="296"/>
      <c r="G457" s="296"/>
      <c r="H457" s="296"/>
      <c r="J457" s="296" t="s">
        <v>883</v>
      </c>
      <c r="K457" s="296"/>
      <c r="L457" s="296"/>
      <c r="M457" s="296"/>
      <c r="N457" s="294">
        <v>0</v>
      </c>
      <c r="O457" s="294"/>
      <c r="P457" s="294"/>
      <c r="Q457" s="294">
        <v>0</v>
      </c>
      <c r="R457" s="294"/>
      <c r="S457" s="294"/>
      <c r="T457" s="294">
        <v>127947.39</v>
      </c>
      <c r="U457" s="294"/>
      <c r="V457" s="294"/>
      <c r="W457" s="294"/>
      <c r="X457" s="294">
        <v>127947.39</v>
      </c>
      <c r="Y457" s="294"/>
      <c r="Z457" s="294"/>
      <c r="AA457" s="294"/>
      <c r="AB457" s="294">
        <v>0</v>
      </c>
      <c r="AC457" s="294"/>
      <c r="AD457" s="294"/>
      <c r="AE457" s="294"/>
      <c r="AF457" s="294"/>
      <c r="AG457" s="294"/>
      <c r="AH457" s="294">
        <v>0</v>
      </c>
      <c r="AI457" s="294"/>
      <c r="AJ457" s="294"/>
      <c r="AK457" s="294"/>
      <c r="AL457" s="294"/>
    </row>
    <row r="458" spans="2:38" ht="9.4" customHeight="1" x14ac:dyDescent="0.15">
      <c r="B458" s="296" t="s">
        <v>851</v>
      </c>
      <c r="C458" s="296"/>
      <c r="D458" s="296"/>
      <c r="E458" s="296" t="s">
        <v>884</v>
      </c>
      <c r="F458" s="296"/>
      <c r="G458" s="296"/>
      <c r="H458" s="296"/>
      <c r="J458" s="296" t="s">
        <v>885</v>
      </c>
      <c r="K458" s="296"/>
      <c r="L458" s="296"/>
      <c r="M458" s="296"/>
      <c r="N458" s="294">
        <v>0</v>
      </c>
      <c r="O458" s="294"/>
      <c r="P458" s="294"/>
      <c r="Q458" s="294">
        <v>0</v>
      </c>
      <c r="R458" s="294"/>
      <c r="S458" s="294"/>
      <c r="T458" s="294">
        <v>2447316.13</v>
      </c>
      <c r="U458" s="294"/>
      <c r="V458" s="294"/>
      <c r="W458" s="294"/>
      <c r="X458" s="294">
        <v>2447316.13</v>
      </c>
      <c r="Y458" s="294"/>
      <c r="Z458" s="294"/>
      <c r="AA458" s="294"/>
      <c r="AB458" s="294">
        <v>0</v>
      </c>
      <c r="AC458" s="294"/>
      <c r="AD458" s="294"/>
      <c r="AE458" s="294"/>
      <c r="AF458" s="294"/>
      <c r="AG458" s="294"/>
      <c r="AH458" s="294">
        <v>0</v>
      </c>
      <c r="AI458" s="294"/>
      <c r="AJ458" s="294"/>
      <c r="AK458" s="294"/>
      <c r="AL458" s="294"/>
    </row>
    <row r="459" spans="2:38" ht="9.4" customHeight="1" x14ac:dyDescent="0.15">
      <c r="B459" s="296" t="s">
        <v>851</v>
      </c>
      <c r="C459" s="296"/>
      <c r="D459" s="296"/>
      <c r="E459" s="296" t="s">
        <v>886</v>
      </c>
      <c r="F459" s="296"/>
      <c r="G459" s="296"/>
      <c r="H459" s="296"/>
      <c r="J459" s="296" t="s">
        <v>887</v>
      </c>
      <c r="K459" s="296"/>
      <c r="L459" s="296"/>
      <c r="M459" s="296"/>
      <c r="N459" s="294">
        <v>0</v>
      </c>
      <c r="O459" s="294"/>
      <c r="P459" s="294"/>
      <c r="Q459" s="294">
        <v>0</v>
      </c>
      <c r="R459" s="294"/>
      <c r="S459" s="294"/>
      <c r="T459" s="294">
        <v>67213.98</v>
      </c>
      <c r="U459" s="294"/>
      <c r="V459" s="294"/>
      <c r="W459" s="294"/>
      <c r="X459" s="294">
        <v>67213.98</v>
      </c>
      <c r="Y459" s="294"/>
      <c r="Z459" s="294"/>
      <c r="AA459" s="294"/>
      <c r="AB459" s="294">
        <v>0</v>
      </c>
      <c r="AC459" s="294"/>
      <c r="AD459" s="294"/>
      <c r="AE459" s="294"/>
      <c r="AF459" s="294"/>
      <c r="AG459" s="294"/>
      <c r="AH459" s="294">
        <v>0</v>
      </c>
      <c r="AI459" s="294"/>
      <c r="AJ459" s="294"/>
      <c r="AK459" s="294"/>
      <c r="AL459" s="294"/>
    </row>
    <row r="460" spans="2:38" ht="9.4" customHeight="1" x14ac:dyDescent="0.15">
      <c r="B460" s="296" t="s">
        <v>851</v>
      </c>
      <c r="C460" s="296"/>
      <c r="D460" s="296"/>
      <c r="E460" s="296" t="s">
        <v>888</v>
      </c>
      <c r="F460" s="296"/>
      <c r="G460" s="296"/>
      <c r="H460" s="296"/>
      <c r="J460" s="296" t="s">
        <v>889</v>
      </c>
      <c r="K460" s="296"/>
      <c r="L460" s="296"/>
      <c r="M460" s="296"/>
      <c r="N460" s="294">
        <v>0</v>
      </c>
      <c r="O460" s="294"/>
      <c r="P460" s="294"/>
      <c r="Q460" s="294">
        <v>0</v>
      </c>
      <c r="R460" s="294"/>
      <c r="S460" s="294"/>
      <c r="T460" s="294">
        <v>2380102.15</v>
      </c>
      <c r="U460" s="294"/>
      <c r="V460" s="294"/>
      <c r="W460" s="294"/>
      <c r="X460" s="294">
        <v>2380102.15</v>
      </c>
      <c r="Y460" s="294"/>
      <c r="Z460" s="294"/>
      <c r="AA460" s="294"/>
      <c r="AB460" s="294">
        <v>0</v>
      </c>
      <c r="AC460" s="294"/>
      <c r="AD460" s="294"/>
      <c r="AE460" s="294"/>
      <c r="AF460" s="294"/>
      <c r="AG460" s="294"/>
      <c r="AH460" s="294">
        <v>0</v>
      </c>
      <c r="AI460" s="294"/>
      <c r="AJ460" s="294"/>
      <c r="AK460" s="294"/>
      <c r="AL460" s="294"/>
    </row>
    <row r="461" spans="2:38" ht="9.4" customHeight="1" x14ac:dyDescent="0.15">
      <c r="B461" s="296" t="s">
        <v>851</v>
      </c>
      <c r="C461" s="296"/>
      <c r="D461" s="296"/>
      <c r="E461" s="296" t="s">
        <v>890</v>
      </c>
      <c r="F461" s="296"/>
      <c r="G461" s="296"/>
      <c r="H461" s="296"/>
      <c r="J461" s="296" t="s">
        <v>891</v>
      </c>
      <c r="K461" s="296"/>
      <c r="L461" s="296"/>
      <c r="M461" s="296"/>
      <c r="N461" s="294">
        <v>0</v>
      </c>
      <c r="O461" s="294"/>
      <c r="P461" s="294"/>
      <c r="Q461" s="294">
        <v>0</v>
      </c>
      <c r="R461" s="294"/>
      <c r="S461" s="294"/>
      <c r="T461" s="294">
        <v>325473.96000000002</v>
      </c>
      <c r="U461" s="294"/>
      <c r="V461" s="294"/>
      <c r="W461" s="294"/>
      <c r="X461" s="294">
        <v>325473.96000000002</v>
      </c>
      <c r="Y461" s="294"/>
      <c r="Z461" s="294"/>
      <c r="AA461" s="294"/>
      <c r="AB461" s="294">
        <v>0</v>
      </c>
      <c r="AC461" s="294"/>
      <c r="AD461" s="294"/>
      <c r="AE461" s="294"/>
      <c r="AF461" s="294"/>
      <c r="AG461" s="294"/>
      <c r="AH461" s="294">
        <v>0</v>
      </c>
      <c r="AI461" s="294"/>
      <c r="AJ461" s="294"/>
      <c r="AK461" s="294"/>
      <c r="AL461" s="294"/>
    </row>
    <row r="462" spans="2:38" ht="9.4" customHeight="1" x14ac:dyDescent="0.15">
      <c r="B462" s="296" t="s">
        <v>851</v>
      </c>
      <c r="C462" s="296"/>
      <c r="D462" s="296"/>
      <c r="E462" s="296" t="s">
        <v>892</v>
      </c>
      <c r="F462" s="296"/>
      <c r="G462" s="296"/>
      <c r="H462" s="296"/>
      <c r="J462" s="296" t="s">
        <v>893</v>
      </c>
      <c r="K462" s="296"/>
      <c r="L462" s="296"/>
      <c r="M462" s="296"/>
      <c r="N462" s="294">
        <v>0</v>
      </c>
      <c r="O462" s="294"/>
      <c r="P462" s="294"/>
      <c r="Q462" s="294">
        <v>0</v>
      </c>
      <c r="R462" s="294"/>
      <c r="S462" s="294"/>
      <c r="T462" s="294">
        <v>95078.44</v>
      </c>
      <c r="U462" s="294"/>
      <c r="V462" s="294"/>
      <c r="W462" s="294"/>
      <c r="X462" s="294">
        <v>95078.44</v>
      </c>
      <c r="Y462" s="294"/>
      <c r="Z462" s="294"/>
      <c r="AA462" s="294"/>
      <c r="AB462" s="294">
        <v>0</v>
      </c>
      <c r="AC462" s="294"/>
      <c r="AD462" s="294"/>
      <c r="AE462" s="294"/>
      <c r="AF462" s="294"/>
      <c r="AG462" s="294"/>
      <c r="AH462" s="294">
        <v>0</v>
      </c>
      <c r="AI462" s="294"/>
      <c r="AJ462" s="294"/>
      <c r="AK462" s="294"/>
      <c r="AL462" s="294"/>
    </row>
    <row r="463" spans="2:38" ht="9.4" customHeight="1" x14ac:dyDescent="0.15">
      <c r="B463" s="296" t="s">
        <v>851</v>
      </c>
      <c r="C463" s="296"/>
      <c r="D463" s="296"/>
      <c r="E463" s="296" t="s">
        <v>894</v>
      </c>
      <c r="F463" s="296"/>
      <c r="G463" s="296"/>
      <c r="H463" s="296"/>
      <c r="J463" s="296" t="s">
        <v>895</v>
      </c>
      <c r="K463" s="296"/>
      <c r="L463" s="296"/>
      <c r="M463" s="296"/>
      <c r="N463" s="294">
        <v>0</v>
      </c>
      <c r="O463" s="294"/>
      <c r="P463" s="294"/>
      <c r="Q463" s="294">
        <v>0</v>
      </c>
      <c r="R463" s="294"/>
      <c r="S463" s="294"/>
      <c r="T463" s="294">
        <v>230395.51999999999</v>
      </c>
      <c r="U463" s="294"/>
      <c r="V463" s="294"/>
      <c r="W463" s="294"/>
      <c r="X463" s="294">
        <v>230395.51999999999</v>
      </c>
      <c r="Y463" s="294"/>
      <c r="Z463" s="294"/>
      <c r="AA463" s="294"/>
      <c r="AB463" s="294">
        <v>0</v>
      </c>
      <c r="AC463" s="294"/>
      <c r="AD463" s="294"/>
      <c r="AE463" s="294"/>
      <c r="AF463" s="294"/>
      <c r="AG463" s="294"/>
      <c r="AH463" s="294">
        <v>0</v>
      </c>
      <c r="AI463" s="294"/>
      <c r="AJ463" s="294"/>
      <c r="AK463" s="294"/>
      <c r="AL463" s="294"/>
    </row>
    <row r="464" spans="2:38" s="78" customFormat="1" ht="9.4" customHeight="1" x14ac:dyDescent="0.15">
      <c r="B464" s="297" t="s">
        <v>851</v>
      </c>
      <c r="C464" s="297"/>
      <c r="D464" s="297"/>
      <c r="E464" s="297" t="s">
        <v>896</v>
      </c>
      <c r="F464" s="297"/>
      <c r="G464" s="297"/>
      <c r="H464" s="297"/>
      <c r="J464" s="297" t="s">
        <v>72</v>
      </c>
      <c r="K464" s="297"/>
      <c r="L464" s="297"/>
      <c r="M464" s="297"/>
      <c r="N464" s="298">
        <v>0</v>
      </c>
      <c r="O464" s="298"/>
      <c r="P464" s="298"/>
      <c r="Q464" s="298">
        <v>2566449.83</v>
      </c>
      <c r="R464" s="298"/>
      <c r="S464" s="298"/>
      <c r="T464" s="298">
        <v>12283436</v>
      </c>
      <c r="U464" s="298"/>
      <c r="V464" s="298"/>
      <c r="W464" s="298"/>
      <c r="X464" s="298">
        <v>9836581.4600000009</v>
      </c>
      <c r="Y464" s="298"/>
      <c r="Z464" s="298"/>
      <c r="AA464" s="298"/>
      <c r="AB464" s="298">
        <v>0</v>
      </c>
      <c r="AC464" s="298"/>
      <c r="AD464" s="298"/>
      <c r="AE464" s="298"/>
      <c r="AF464" s="298"/>
      <c r="AG464" s="298"/>
      <c r="AH464" s="298">
        <v>119595.29</v>
      </c>
      <c r="AI464" s="298"/>
      <c r="AJ464" s="298"/>
      <c r="AK464" s="298"/>
      <c r="AL464" s="298"/>
    </row>
    <row r="465" spans="2:39" ht="9.4" customHeight="1" x14ac:dyDescent="0.15">
      <c r="B465" s="296" t="s">
        <v>851</v>
      </c>
      <c r="C465" s="296"/>
      <c r="D465" s="296"/>
      <c r="E465" s="296" t="s">
        <v>897</v>
      </c>
      <c r="F465" s="296"/>
      <c r="G465" s="296"/>
      <c r="H465" s="296"/>
      <c r="J465" s="296" t="s">
        <v>898</v>
      </c>
      <c r="K465" s="296"/>
      <c r="L465" s="296"/>
      <c r="M465" s="296"/>
      <c r="N465" s="294">
        <v>0</v>
      </c>
      <c r="O465" s="294"/>
      <c r="P465" s="294"/>
      <c r="Q465" s="294">
        <v>2566449.83</v>
      </c>
      <c r="R465" s="294"/>
      <c r="S465" s="294"/>
      <c r="T465" s="294">
        <v>2446854.54</v>
      </c>
      <c r="U465" s="294"/>
      <c r="V465" s="294"/>
      <c r="W465" s="294"/>
      <c r="X465" s="294">
        <v>0</v>
      </c>
      <c r="Y465" s="294"/>
      <c r="Z465" s="294"/>
      <c r="AA465" s="294"/>
      <c r="AB465" s="294">
        <v>0</v>
      </c>
      <c r="AC465" s="294"/>
      <c r="AD465" s="294"/>
      <c r="AE465" s="294"/>
      <c r="AF465" s="294"/>
      <c r="AG465" s="294"/>
      <c r="AH465" s="294">
        <v>119595.29</v>
      </c>
      <c r="AI465" s="294"/>
      <c r="AJ465" s="294"/>
      <c r="AK465" s="294"/>
      <c r="AL465" s="294"/>
    </row>
    <row r="466" spans="2:39" ht="9.4" customHeight="1" x14ac:dyDescent="0.15">
      <c r="B466" s="296" t="s">
        <v>851</v>
      </c>
      <c r="C466" s="296"/>
      <c r="D466" s="296"/>
      <c r="E466" s="296" t="s">
        <v>899</v>
      </c>
      <c r="F466" s="296"/>
      <c r="G466" s="296"/>
      <c r="H466" s="296"/>
      <c r="J466" s="296" t="s">
        <v>349</v>
      </c>
      <c r="K466" s="296"/>
      <c r="L466" s="296"/>
      <c r="M466" s="296"/>
      <c r="N466" s="294">
        <v>0</v>
      </c>
      <c r="O466" s="294"/>
      <c r="P466" s="294"/>
      <c r="Q466" s="294">
        <v>44684.19</v>
      </c>
      <c r="R466" s="294"/>
      <c r="S466" s="294"/>
      <c r="T466" s="294">
        <v>0</v>
      </c>
      <c r="U466" s="294"/>
      <c r="V466" s="294"/>
      <c r="W466" s="294"/>
      <c r="X466" s="294">
        <v>0</v>
      </c>
      <c r="Y466" s="294"/>
      <c r="Z466" s="294"/>
      <c r="AA466" s="294"/>
      <c r="AB466" s="294">
        <v>0</v>
      </c>
      <c r="AC466" s="294"/>
      <c r="AD466" s="294"/>
      <c r="AE466" s="294"/>
      <c r="AF466" s="294"/>
      <c r="AG466" s="294"/>
      <c r="AH466" s="294">
        <v>44684.19</v>
      </c>
      <c r="AI466" s="294"/>
      <c r="AJ466" s="294"/>
      <c r="AK466" s="294"/>
      <c r="AL466" s="294"/>
    </row>
    <row r="467" spans="2:39" ht="9.4" customHeight="1" x14ac:dyDescent="0.15">
      <c r="B467" s="296" t="s">
        <v>851</v>
      </c>
      <c r="C467" s="296"/>
      <c r="D467" s="296"/>
      <c r="E467" s="296" t="s">
        <v>900</v>
      </c>
      <c r="F467" s="296"/>
      <c r="G467" s="296"/>
      <c r="H467" s="296"/>
      <c r="J467" s="296" t="s">
        <v>901</v>
      </c>
      <c r="K467" s="296"/>
      <c r="L467" s="296"/>
      <c r="M467" s="296"/>
      <c r="N467" s="294">
        <v>0</v>
      </c>
      <c r="O467" s="294"/>
      <c r="P467" s="294"/>
      <c r="Q467" s="294">
        <v>11820.94</v>
      </c>
      <c r="R467" s="294"/>
      <c r="S467" s="294"/>
      <c r="T467" s="294">
        <v>0</v>
      </c>
      <c r="U467" s="294"/>
      <c r="V467" s="294"/>
      <c r="W467" s="294"/>
      <c r="X467" s="294">
        <v>0</v>
      </c>
      <c r="Y467" s="294"/>
      <c r="Z467" s="294"/>
      <c r="AA467" s="294"/>
      <c r="AB467" s="294">
        <v>0</v>
      </c>
      <c r="AC467" s="294"/>
      <c r="AD467" s="294"/>
      <c r="AE467" s="294"/>
      <c r="AF467" s="294"/>
      <c r="AG467" s="294"/>
      <c r="AH467" s="294">
        <v>11820.94</v>
      </c>
      <c r="AI467" s="294"/>
      <c r="AJ467" s="294"/>
      <c r="AK467" s="294"/>
      <c r="AL467" s="294"/>
    </row>
    <row r="468" spans="2:39" ht="9.4" customHeight="1" x14ac:dyDescent="0.15">
      <c r="B468" s="296" t="s">
        <v>851</v>
      </c>
      <c r="C468" s="296"/>
      <c r="D468" s="296"/>
      <c r="E468" s="296" t="s">
        <v>902</v>
      </c>
      <c r="F468" s="296"/>
      <c r="G468" s="296"/>
      <c r="H468" s="296"/>
      <c r="J468" s="296" t="s">
        <v>903</v>
      </c>
      <c r="K468" s="296"/>
      <c r="L468" s="296"/>
      <c r="M468" s="296"/>
      <c r="N468" s="294">
        <v>0</v>
      </c>
      <c r="O468" s="294"/>
      <c r="P468" s="294"/>
      <c r="Q468" s="294">
        <v>13789.17</v>
      </c>
      <c r="R468" s="294"/>
      <c r="S468" s="294"/>
      <c r="T468" s="294">
        <v>0</v>
      </c>
      <c r="U468" s="294"/>
      <c r="V468" s="294"/>
      <c r="W468" s="294"/>
      <c r="X468" s="294">
        <v>0</v>
      </c>
      <c r="Y468" s="294"/>
      <c r="Z468" s="294"/>
      <c r="AA468" s="294"/>
      <c r="AB468" s="294">
        <v>0</v>
      </c>
      <c r="AC468" s="294"/>
      <c r="AD468" s="294"/>
      <c r="AE468" s="294"/>
      <c r="AF468" s="294"/>
      <c r="AG468" s="294"/>
      <c r="AH468" s="294">
        <v>13789.17</v>
      </c>
      <c r="AI468" s="294"/>
      <c r="AJ468" s="294"/>
      <c r="AK468" s="294"/>
      <c r="AL468" s="294"/>
    </row>
    <row r="469" spans="2:39" ht="9.4" customHeight="1" x14ac:dyDescent="0.15">
      <c r="B469" s="296" t="s">
        <v>851</v>
      </c>
      <c r="C469" s="296"/>
      <c r="D469" s="296"/>
      <c r="E469" s="296" t="s">
        <v>904</v>
      </c>
      <c r="F469" s="296"/>
      <c r="G469" s="296"/>
      <c r="H469" s="296"/>
      <c r="J469" s="296" t="s">
        <v>905</v>
      </c>
      <c r="K469" s="296"/>
      <c r="L469" s="296"/>
      <c r="M469" s="296"/>
      <c r="N469" s="294">
        <v>0</v>
      </c>
      <c r="O469" s="294"/>
      <c r="P469" s="294"/>
      <c r="Q469" s="294">
        <v>17342.29</v>
      </c>
      <c r="R469" s="294"/>
      <c r="S469" s="294"/>
      <c r="T469" s="294">
        <v>0</v>
      </c>
      <c r="U469" s="294"/>
      <c r="V469" s="294"/>
      <c r="W469" s="294"/>
      <c r="X469" s="294">
        <v>0</v>
      </c>
      <c r="Y469" s="294"/>
      <c r="Z469" s="294"/>
      <c r="AA469" s="294"/>
      <c r="AB469" s="294">
        <v>0</v>
      </c>
      <c r="AC469" s="294"/>
      <c r="AD469" s="294"/>
      <c r="AE469" s="294"/>
      <c r="AF469" s="294"/>
      <c r="AG469" s="294"/>
      <c r="AH469" s="294">
        <v>17342.29</v>
      </c>
      <c r="AI469" s="294"/>
      <c r="AJ469" s="294"/>
      <c r="AK469" s="294"/>
      <c r="AL469" s="294"/>
    </row>
    <row r="470" spans="2:39" ht="9.4" customHeight="1" x14ac:dyDescent="0.15">
      <c r="B470" s="296" t="s">
        <v>851</v>
      </c>
      <c r="C470" s="296"/>
      <c r="D470" s="296"/>
      <c r="E470" s="296" t="s">
        <v>906</v>
      </c>
      <c r="F470" s="296"/>
      <c r="G470" s="296"/>
      <c r="H470" s="296"/>
      <c r="J470" s="296" t="s">
        <v>907</v>
      </c>
      <c r="K470" s="296"/>
      <c r="L470" s="296"/>
      <c r="M470" s="296"/>
      <c r="N470" s="294">
        <v>0</v>
      </c>
      <c r="O470" s="294"/>
      <c r="P470" s="294"/>
      <c r="Q470" s="294">
        <v>1721.48</v>
      </c>
      <c r="R470" s="294"/>
      <c r="S470" s="294"/>
      <c r="T470" s="294">
        <v>0</v>
      </c>
      <c r="U470" s="294"/>
      <c r="V470" s="294"/>
      <c r="W470" s="294"/>
      <c r="X470" s="294">
        <v>0</v>
      </c>
      <c r="Y470" s="294"/>
      <c r="Z470" s="294"/>
      <c r="AA470" s="294"/>
      <c r="AB470" s="294">
        <v>0</v>
      </c>
      <c r="AC470" s="294"/>
      <c r="AD470" s="294"/>
      <c r="AE470" s="294"/>
      <c r="AF470" s="294"/>
      <c r="AG470" s="294"/>
      <c r="AH470" s="294">
        <v>1721.48</v>
      </c>
      <c r="AI470" s="294"/>
      <c r="AJ470" s="294"/>
      <c r="AK470" s="294"/>
      <c r="AL470" s="294"/>
    </row>
    <row r="471" spans="2:39" ht="9.4" customHeight="1" x14ac:dyDescent="0.15">
      <c r="B471" s="296" t="s">
        <v>851</v>
      </c>
      <c r="C471" s="296"/>
      <c r="D471" s="296"/>
      <c r="E471" s="296" t="s">
        <v>908</v>
      </c>
      <c r="F471" s="296"/>
      <c r="G471" s="296"/>
      <c r="H471" s="296"/>
      <c r="J471" s="296" t="s">
        <v>909</v>
      </c>
      <c r="K471" s="296"/>
      <c r="L471" s="296"/>
      <c r="M471" s="296"/>
      <c r="N471" s="294">
        <v>0</v>
      </c>
      <c r="O471" s="294"/>
      <c r="P471" s="294"/>
      <c r="Q471" s="294">
        <v>10.31</v>
      </c>
      <c r="R471" s="294"/>
      <c r="S471" s="294"/>
      <c r="T471" s="294">
        <v>0</v>
      </c>
      <c r="U471" s="294"/>
      <c r="V471" s="294"/>
      <c r="W471" s="294"/>
      <c r="X471" s="294">
        <v>0</v>
      </c>
      <c r="Y471" s="294"/>
      <c r="Z471" s="294"/>
      <c r="AA471" s="294"/>
      <c r="AB471" s="294">
        <v>0</v>
      </c>
      <c r="AC471" s="294"/>
      <c r="AD471" s="294"/>
      <c r="AE471" s="294"/>
      <c r="AF471" s="294"/>
      <c r="AG471" s="294"/>
      <c r="AH471" s="294">
        <v>10.31</v>
      </c>
      <c r="AI471" s="294"/>
      <c r="AJ471" s="294"/>
      <c r="AK471" s="294"/>
      <c r="AL471" s="294"/>
    </row>
    <row r="472" spans="2:39" ht="9.4" customHeight="1" x14ac:dyDescent="0.15">
      <c r="B472" s="296" t="s">
        <v>851</v>
      </c>
      <c r="C472" s="296"/>
      <c r="D472" s="296"/>
      <c r="E472" s="296" t="s">
        <v>910</v>
      </c>
      <c r="F472" s="296"/>
      <c r="G472" s="296"/>
      <c r="H472" s="296"/>
      <c r="J472" s="296" t="s">
        <v>359</v>
      </c>
      <c r="K472" s="296"/>
      <c r="L472" s="296"/>
      <c r="M472" s="296"/>
      <c r="N472" s="294">
        <v>0</v>
      </c>
      <c r="O472" s="294"/>
      <c r="P472" s="294"/>
      <c r="Q472" s="294">
        <v>18526.57</v>
      </c>
      <c r="R472" s="294"/>
      <c r="S472" s="294"/>
      <c r="T472" s="294">
        <v>0</v>
      </c>
      <c r="U472" s="294"/>
      <c r="V472" s="294"/>
      <c r="W472" s="294"/>
      <c r="X472" s="294">
        <v>0</v>
      </c>
      <c r="Y472" s="294"/>
      <c r="Z472" s="294"/>
      <c r="AA472" s="294"/>
      <c r="AB472" s="294">
        <v>0</v>
      </c>
      <c r="AC472" s="294"/>
      <c r="AD472" s="294"/>
      <c r="AE472" s="294"/>
      <c r="AF472" s="294"/>
      <c r="AG472" s="294"/>
      <c r="AH472" s="294">
        <v>18526.57</v>
      </c>
      <c r="AI472" s="294"/>
      <c r="AJ472" s="294"/>
      <c r="AK472" s="294"/>
      <c r="AL472" s="294"/>
    </row>
    <row r="473" spans="2:39" ht="9.4" customHeight="1" x14ac:dyDescent="0.15">
      <c r="B473" s="296" t="s">
        <v>851</v>
      </c>
      <c r="C473" s="296"/>
      <c r="D473" s="296"/>
      <c r="E473" s="296" t="s">
        <v>911</v>
      </c>
      <c r="F473" s="296"/>
      <c r="G473" s="296"/>
      <c r="H473" s="296"/>
      <c r="J473" s="296" t="s">
        <v>912</v>
      </c>
      <c r="K473" s="296"/>
      <c r="L473" s="296"/>
      <c r="M473" s="296"/>
      <c r="N473" s="294">
        <v>0</v>
      </c>
      <c r="O473" s="294"/>
      <c r="P473" s="294"/>
      <c r="Q473" s="294">
        <v>-1</v>
      </c>
      <c r="R473" s="294"/>
      <c r="S473" s="294"/>
      <c r="T473" s="294">
        <v>0</v>
      </c>
      <c r="U473" s="294"/>
      <c r="V473" s="294"/>
      <c r="W473" s="294"/>
      <c r="X473" s="294">
        <v>0</v>
      </c>
      <c r="Y473" s="294"/>
      <c r="Z473" s="294"/>
      <c r="AA473" s="294"/>
      <c r="AB473" s="294">
        <v>0</v>
      </c>
      <c r="AC473" s="294"/>
      <c r="AD473" s="294"/>
      <c r="AE473" s="294"/>
      <c r="AF473" s="294"/>
      <c r="AG473" s="294"/>
      <c r="AH473" s="294">
        <v>-1</v>
      </c>
      <c r="AI473" s="294"/>
      <c r="AJ473" s="294"/>
      <c r="AK473" s="294"/>
      <c r="AL473" s="294"/>
    </row>
    <row r="474" spans="2:39" ht="9.4" customHeight="1" x14ac:dyDescent="0.15">
      <c r="B474" s="296" t="s">
        <v>851</v>
      </c>
      <c r="C474" s="296"/>
      <c r="D474" s="296"/>
      <c r="E474" s="296" t="s">
        <v>913</v>
      </c>
      <c r="F474" s="296"/>
      <c r="G474" s="296"/>
      <c r="H474" s="296"/>
      <c r="J474" s="296" t="s">
        <v>914</v>
      </c>
      <c r="K474" s="296"/>
      <c r="L474" s="296"/>
      <c r="M474" s="296"/>
      <c r="N474" s="294">
        <v>0</v>
      </c>
      <c r="O474" s="294"/>
      <c r="P474" s="294"/>
      <c r="Q474" s="294">
        <v>-1</v>
      </c>
      <c r="R474" s="294"/>
      <c r="S474" s="294"/>
      <c r="T474" s="294">
        <v>0</v>
      </c>
      <c r="U474" s="294"/>
      <c r="V474" s="294"/>
      <c r="W474" s="294"/>
      <c r="X474" s="294">
        <v>0</v>
      </c>
      <c r="Y474" s="294"/>
      <c r="Z474" s="294"/>
      <c r="AA474" s="294"/>
      <c r="AB474" s="294">
        <v>0</v>
      </c>
      <c r="AC474" s="294"/>
      <c r="AD474" s="294"/>
      <c r="AE474" s="294"/>
      <c r="AF474" s="294"/>
      <c r="AG474" s="294"/>
      <c r="AH474" s="294">
        <v>-1</v>
      </c>
      <c r="AI474" s="294"/>
      <c r="AJ474" s="294"/>
      <c r="AK474" s="294"/>
      <c r="AL474" s="294"/>
    </row>
    <row r="475" spans="2:39" ht="9.4" customHeight="1" x14ac:dyDescent="0.15">
      <c r="B475" s="296" t="s">
        <v>851</v>
      </c>
      <c r="C475" s="296"/>
      <c r="D475" s="296"/>
      <c r="E475" s="296" t="s">
        <v>915</v>
      </c>
      <c r="F475" s="296"/>
      <c r="G475" s="296"/>
      <c r="H475" s="296"/>
      <c r="J475" s="296" t="s">
        <v>916</v>
      </c>
      <c r="K475" s="296"/>
      <c r="L475" s="296"/>
      <c r="M475" s="296"/>
      <c r="N475" s="294">
        <v>0</v>
      </c>
      <c r="O475" s="294"/>
      <c r="P475" s="294"/>
      <c r="Q475" s="294">
        <v>47.24</v>
      </c>
      <c r="R475" s="294"/>
      <c r="S475" s="294"/>
      <c r="T475" s="294">
        <v>0</v>
      </c>
      <c r="U475" s="294"/>
      <c r="V475" s="294"/>
      <c r="W475" s="294"/>
      <c r="X475" s="294">
        <v>0</v>
      </c>
      <c r="Y475" s="294"/>
      <c r="Z475" s="294"/>
      <c r="AA475" s="294"/>
      <c r="AB475" s="294">
        <v>0</v>
      </c>
      <c r="AC475" s="294"/>
      <c r="AD475" s="294"/>
      <c r="AE475" s="294"/>
      <c r="AF475" s="294"/>
      <c r="AG475" s="294"/>
      <c r="AH475" s="294">
        <v>47.24</v>
      </c>
      <c r="AI475" s="294"/>
      <c r="AJ475" s="294"/>
      <c r="AK475" s="294"/>
      <c r="AL475" s="294"/>
    </row>
    <row r="476" spans="2:39" ht="9.4" customHeight="1" x14ac:dyDescent="0.15">
      <c r="B476" s="296" t="s">
        <v>851</v>
      </c>
      <c r="C476" s="296"/>
      <c r="D476" s="296"/>
      <c r="E476" s="296" t="s">
        <v>917</v>
      </c>
      <c r="F476" s="296"/>
      <c r="G476" s="296"/>
      <c r="H476" s="296"/>
      <c r="J476" s="296" t="s">
        <v>918</v>
      </c>
      <c r="K476" s="296"/>
      <c r="L476" s="296"/>
      <c r="M476" s="296"/>
      <c r="N476" s="294">
        <v>0</v>
      </c>
      <c r="O476" s="294"/>
      <c r="P476" s="294"/>
      <c r="Q476" s="294">
        <v>18481.32</v>
      </c>
      <c r="R476" s="294"/>
      <c r="S476" s="294"/>
      <c r="T476" s="294">
        <v>0</v>
      </c>
      <c r="U476" s="294"/>
      <c r="V476" s="294"/>
      <c r="W476" s="294"/>
      <c r="X476" s="294">
        <v>0</v>
      </c>
      <c r="Y476" s="294"/>
      <c r="Z476" s="294"/>
      <c r="AA476" s="294"/>
      <c r="AB476" s="294">
        <v>0</v>
      </c>
      <c r="AC476" s="294"/>
      <c r="AD476" s="294"/>
      <c r="AE476" s="294"/>
      <c r="AF476" s="294"/>
      <c r="AG476" s="294"/>
      <c r="AH476" s="294">
        <v>18481.32</v>
      </c>
      <c r="AI476" s="294"/>
      <c r="AJ476" s="294"/>
      <c r="AK476" s="294"/>
      <c r="AL476" s="294"/>
    </row>
    <row r="477" spans="2:39" ht="9.4" customHeight="1" x14ac:dyDescent="0.15">
      <c r="B477" s="296" t="s">
        <v>851</v>
      </c>
      <c r="C477" s="296"/>
      <c r="D477" s="296"/>
      <c r="E477" s="296" t="s">
        <v>919</v>
      </c>
      <c r="F477" s="296"/>
      <c r="G477" s="296"/>
      <c r="H477" s="296"/>
      <c r="J477" s="296" t="s">
        <v>920</v>
      </c>
      <c r="K477" s="296"/>
      <c r="L477" s="296"/>
      <c r="M477" s="296"/>
      <c r="N477" s="294">
        <v>0</v>
      </c>
      <c r="O477" s="294"/>
      <c r="P477" s="294"/>
      <c r="Q477" s="294">
        <v>0.01</v>
      </c>
      <c r="R477" s="294"/>
      <c r="S477" s="294"/>
      <c r="T477" s="294">
        <v>0</v>
      </c>
      <c r="U477" s="294"/>
      <c r="V477" s="294"/>
      <c r="W477" s="294"/>
      <c r="X477" s="294">
        <v>0</v>
      </c>
      <c r="Y477" s="294"/>
      <c r="Z477" s="294"/>
      <c r="AA477" s="294"/>
      <c r="AB477" s="294">
        <v>0</v>
      </c>
      <c r="AC477" s="294"/>
      <c r="AD477" s="294"/>
      <c r="AE477" s="294"/>
      <c r="AF477" s="294"/>
      <c r="AG477" s="294"/>
      <c r="AH477" s="294">
        <v>0.01</v>
      </c>
      <c r="AI477" s="294"/>
      <c r="AJ477" s="294"/>
      <c r="AK477" s="294"/>
      <c r="AL477" s="294"/>
    </row>
    <row r="478" spans="2:39" ht="7.35" customHeight="1" x14ac:dyDescent="0.15"/>
    <row r="479" spans="2:39" ht="14.1" customHeight="1" x14ac:dyDescent="0.15">
      <c r="AH479" s="293" t="s">
        <v>921</v>
      </c>
      <c r="AI479" s="293"/>
      <c r="AJ479" s="293"/>
      <c r="AK479" s="293"/>
      <c r="AL479" s="293"/>
      <c r="AM479" s="293"/>
    </row>
    <row r="480" spans="2:39" ht="7.15" customHeight="1" x14ac:dyDescent="0.15">
      <c r="D480" s="305" t="s">
        <v>239</v>
      </c>
      <c r="E480" s="305"/>
      <c r="F480" s="305"/>
      <c r="G480" s="305"/>
      <c r="H480" s="305"/>
      <c r="I480" s="305"/>
      <c r="J480" s="305"/>
      <c r="K480" s="305"/>
      <c r="L480" s="305"/>
      <c r="M480" s="305"/>
      <c r="N480" s="305"/>
      <c r="O480" s="305"/>
      <c r="P480" s="305"/>
      <c r="Q480" s="305"/>
      <c r="R480" s="305"/>
      <c r="S480" s="305"/>
      <c r="T480" s="305"/>
      <c r="U480" s="305"/>
      <c r="V480" s="305"/>
      <c r="W480" s="305"/>
      <c r="X480" s="305"/>
      <c r="Y480" s="305"/>
      <c r="Z480" s="305"/>
      <c r="AA480" s="305"/>
      <c r="AB480" s="305"/>
      <c r="AC480" s="305"/>
      <c r="AD480" s="305"/>
      <c r="AE480" s="305"/>
      <c r="AF480" s="305"/>
      <c r="AG480" s="305"/>
      <c r="AH480" s="305"/>
      <c r="AI480" s="305"/>
    </row>
    <row r="481" spans="1:39" ht="9.6" customHeight="1" x14ac:dyDescent="0.15">
      <c r="A481" s="306"/>
      <c r="B481" s="306"/>
      <c r="C481" s="306"/>
      <c r="D481" s="306"/>
      <c r="E481" s="306"/>
      <c r="F481" s="306"/>
      <c r="G481" s="306"/>
      <c r="H481" s="306"/>
      <c r="I481" s="306"/>
      <c r="J481" s="306"/>
      <c r="K481" s="305"/>
      <c r="L481" s="305"/>
      <c r="M481" s="305"/>
      <c r="N481" s="305"/>
      <c r="O481" s="305"/>
      <c r="P481" s="305"/>
      <c r="Q481" s="305"/>
      <c r="R481" s="305"/>
      <c r="S481" s="305"/>
      <c r="T481" s="305"/>
      <c r="U481" s="305"/>
      <c r="V481" s="305"/>
      <c r="W481" s="305"/>
      <c r="X481" s="305"/>
      <c r="Y481" s="305"/>
      <c r="Z481" s="305"/>
      <c r="AA481" s="305"/>
      <c r="AB481" s="305"/>
      <c r="AC481" s="305"/>
      <c r="AD481" s="305"/>
      <c r="AE481" s="305"/>
      <c r="AF481" s="305"/>
      <c r="AG481" s="305"/>
      <c r="AH481" s="305"/>
      <c r="AI481" s="305"/>
    </row>
    <row r="482" spans="1:39" ht="13.35" customHeight="1" x14ac:dyDescent="0.15">
      <c r="A482" s="306"/>
      <c r="B482" s="306"/>
      <c r="C482" s="306"/>
      <c r="D482" s="306"/>
      <c r="E482" s="306"/>
      <c r="F482" s="306"/>
      <c r="G482" s="306"/>
      <c r="H482" s="306"/>
      <c r="I482" s="306"/>
      <c r="J482" s="306"/>
      <c r="K482" s="307" t="s">
        <v>240</v>
      </c>
      <c r="L482" s="307"/>
      <c r="M482" s="307"/>
      <c r="N482" s="307"/>
      <c r="O482" s="307"/>
      <c r="P482" s="307"/>
      <c r="Q482" s="307"/>
      <c r="R482" s="307"/>
      <c r="S482" s="307"/>
      <c r="T482" s="307"/>
      <c r="U482" s="307"/>
      <c r="V482" s="307"/>
      <c r="W482" s="307"/>
      <c r="X482" s="307"/>
      <c r="Y482" s="307"/>
      <c r="Z482" s="307"/>
      <c r="AA482" s="307"/>
      <c r="AB482" s="307"/>
      <c r="AC482" s="307"/>
      <c r="AD482" s="307"/>
      <c r="AE482" s="307"/>
      <c r="AF482" s="307"/>
      <c r="AG482" s="307"/>
    </row>
    <row r="483" spans="1:39" ht="5.25" customHeight="1" x14ac:dyDescent="0.15">
      <c r="A483" s="306"/>
      <c r="B483" s="306"/>
      <c r="C483" s="306"/>
      <c r="D483" s="306"/>
      <c r="E483" s="306"/>
      <c r="F483" s="306"/>
      <c r="G483" s="306"/>
      <c r="H483" s="306"/>
      <c r="I483" s="306"/>
      <c r="J483" s="306"/>
    </row>
    <row r="484" spans="1:39" ht="7.35" customHeight="1" x14ac:dyDescent="0.15">
      <c r="A484" s="306"/>
      <c r="B484" s="306"/>
      <c r="C484" s="301" t="s">
        <v>278</v>
      </c>
      <c r="D484" s="301"/>
      <c r="E484" s="301"/>
      <c r="F484" s="301"/>
      <c r="G484" s="301"/>
      <c r="H484" s="301"/>
      <c r="I484" s="301"/>
      <c r="J484" s="301"/>
      <c r="K484" s="301"/>
      <c r="Z484" s="303" t="s">
        <v>241</v>
      </c>
      <c r="AA484" s="303"/>
      <c r="AB484" s="303"/>
      <c r="AC484" s="303"/>
      <c r="AD484" s="303"/>
      <c r="AE484" s="303"/>
      <c r="AF484" s="303"/>
      <c r="AG484" s="303"/>
      <c r="AH484" s="303"/>
      <c r="AI484" s="308" t="s">
        <v>279</v>
      </c>
      <c r="AJ484" s="308"/>
      <c r="AK484" s="308"/>
      <c r="AL484" s="308"/>
      <c r="AM484" s="308"/>
    </row>
    <row r="485" spans="1:39" ht="6.75" customHeight="1" x14ac:dyDescent="0.15">
      <c r="A485" s="306"/>
      <c r="B485" s="306"/>
      <c r="C485" s="301"/>
      <c r="D485" s="301"/>
      <c r="E485" s="301"/>
      <c r="F485" s="301"/>
      <c r="G485" s="301"/>
      <c r="H485" s="301"/>
      <c r="I485" s="301"/>
      <c r="J485" s="301"/>
      <c r="K485" s="301"/>
      <c r="L485" s="309" t="s">
        <v>280</v>
      </c>
      <c r="M485" s="309"/>
      <c r="N485" s="309"/>
      <c r="O485" s="309"/>
      <c r="P485" s="309"/>
      <c r="Q485" s="309"/>
      <c r="R485" s="309"/>
      <c r="S485" s="309"/>
      <c r="T485" s="309"/>
      <c r="U485" s="309"/>
      <c r="V485" s="309"/>
      <c r="W485" s="309"/>
      <c r="X485" s="309"/>
      <c r="Y485" s="309"/>
      <c r="Z485" s="303"/>
      <c r="AA485" s="303"/>
      <c r="AB485" s="303"/>
      <c r="AC485" s="303"/>
      <c r="AD485" s="303"/>
      <c r="AE485" s="303"/>
      <c r="AF485" s="303"/>
      <c r="AG485" s="303"/>
      <c r="AH485" s="303"/>
      <c r="AI485" s="308"/>
      <c r="AJ485" s="308"/>
      <c r="AK485" s="308"/>
      <c r="AL485" s="308"/>
      <c r="AM485" s="308"/>
    </row>
    <row r="486" spans="1:39" ht="7.35" customHeight="1" x14ac:dyDescent="0.15">
      <c r="C486" s="301" t="s">
        <v>281</v>
      </c>
      <c r="D486" s="301"/>
      <c r="E486" s="301"/>
      <c r="F486" s="301"/>
      <c r="G486" s="302"/>
      <c r="H486" s="302"/>
      <c r="I486" s="302"/>
      <c r="J486" s="302"/>
      <c r="K486" s="302"/>
      <c r="L486" s="302"/>
      <c r="M486" s="302"/>
      <c r="N486" s="302"/>
      <c r="O486" s="302"/>
      <c r="P486" s="302"/>
      <c r="Q486" s="302"/>
      <c r="R486" s="302"/>
      <c r="S486" s="302"/>
      <c r="T486" s="302"/>
      <c r="U486" s="302"/>
      <c r="V486" s="302"/>
      <c r="W486" s="302"/>
      <c r="X486" s="302"/>
      <c r="Y486" s="302"/>
      <c r="Z486" s="302"/>
      <c r="AA486" s="302"/>
      <c r="AB486" s="302"/>
      <c r="AC486" s="302"/>
      <c r="AD486" s="302"/>
      <c r="AE486" s="302"/>
      <c r="AF486" s="302"/>
      <c r="AG486" s="303"/>
      <c r="AH486" s="303"/>
      <c r="AI486" s="303" t="s">
        <v>282</v>
      </c>
      <c r="AJ486" s="303"/>
    </row>
    <row r="487" spans="1:39" ht="6.75" customHeight="1" x14ac:dyDescent="0.15">
      <c r="C487" s="301"/>
      <c r="D487" s="301"/>
      <c r="E487" s="301"/>
      <c r="F487" s="301"/>
      <c r="G487" s="302"/>
      <c r="H487" s="302"/>
      <c r="I487" s="302"/>
      <c r="J487" s="302"/>
      <c r="K487" s="302"/>
      <c r="L487" s="302"/>
      <c r="M487" s="302"/>
      <c r="N487" s="302"/>
      <c r="O487" s="302"/>
      <c r="P487" s="302"/>
      <c r="Q487" s="302"/>
      <c r="R487" s="302"/>
      <c r="S487" s="302"/>
      <c r="T487" s="302"/>
      <c r="U487" s="302"/>
      <c r="V487" s="302"/>
      <c r="W487" s="302"/>
      <c r="X487" s="302"/>
      <c r="Y487" s="302"/>
      <c r="Z487" s="302"/>
      <c r="AA487" s="302"/>
      <c r="AB487" s="302"/>
      <c r="AC487" s="302"/>
      <c r="AD487" s="302"/>
      <c r="AE487" s="302"/>
      <c r="AF487" s="302"/>
      <c r="AG487" s="303"/>
      <c r="AH487" s="303"/>
      <c r="AI487" s="303"/>
      <c r="AJ487" s="303"/>
    </row>
    <row r="488" spans="1:39" ht="11.25" customHeight="1" x14ac:dyDescent="0.15">
      <c r="P488" s="304" t="s">
        <v>283</v>
      </c>
      <c r="Q488" s="304"/>
      <c r="R488" s="304"/>
      <c r="W488" s="304" t="s">
        <v>284</v>
      </c>
      <c r="X488" s="304"/>
      <c r="Y488" s="304"/>
      <c r="Z488" s="304"/>
      <c r="AE488" s="304" t="s">
        <v>285</v>
      </c>
      <c r="AF488" s="304"/>
      <c r="AG488" s="304"/>
      <c r="AH488" s="304"/>
      <c r="AI488" s="304"/>
      <c r="AJ488" s="304"/>
      <c r="AK488" s="304"/>
    </row>
    <row r="489" spans="1:39" ht="8.4499999999999993" customHeight="1" x14ac:dyDescent="0.15">
      <c r="B489" s="300" t="s">
        <v>286</v>
      </c>
      <c r="C489" s="300"/>
      <c r="D489" s="300"/>
      <c r="E489" s="300" t="s">
        <v>287</v>
      </c>
      <c r="F489" s="300"/>
      <c r="G489" s="300"/>
      <c r="J489" s="300" t="s">
        <v>288</v>
      </c>
      <c r="K489" s="300"/>
      <c r="L489" s="300"/>
      <c r="M489" s="300"/>
      <c r="N489" s="300"/>
      <c r="O489" s="300"/>
      <c r="P489" s="76" t="s">
        <v>289</v>
      </c>
      <c r="R489" s="299" t="s">
        <v>290</v>
      </c>
      <c r="S489" s="299"/>
      <c r="V489" s="299" t="s">
        <v>289</v>
      </c>
      <c r="W489" s="299"/>
      <c r="Y489" s="299" t="s">
        <v>290</v>
      </c>
      <c r="Z489" s="299"/>
      <c r="AA489" s="299"/>
      <c r="AD489" s="299" t="s">
        <v>289</v>
      </c>
      <c r="AE489" s="299"/>
      <c r="AF489" s="299"/>
      <c r="AG489" s="299"/>
      <c r="AI489" s="299" t="s">
        <v>290</v>
      </c>
      <c r="AJ489" s="299"/>
      <c r="AK489" s="299"/>
      <c r="AL489" s="299"/>
    </row>
    <row r="490" spans="1:39" ht="9.9499999999999993" customHeight="1" x14ac:dyDescent="0.15">
      <c r="B490" s="296" t="s">
        <v>851</v>
      </c>
      <c r="C490" s="296"/>
      <c r="D490" s="296"/>
      <c r="E490" s="296" t="s">
        <v>922</v>
      </c>
      <c r="F490" s="296"/>
      <c r="G490" s="296"/>
      <c r="H490" s="296"/>
      <c r="J490" s="296" t="s">
        <v>379</v>
      </c>
      <c r="K490" s="296"/>
      <c r="L490" s="296"/>
      <c r="M490" s="296"/>
      <c r="N490" s="294">
        <v>0</v>
      </c>
      <c r="O490" s="294"/>
      <c r="P490" s="294"/>
      <c r="Q490" s="294">
        <v>33169.1</v>
      </c>
      <c r="R490" s="294"/>
      <c r="S490" s="294"/>
      <c r="T490" s="294">
        <v>0</v>
      </c>
      <c r="U490" s="294"/>
      <c r="V490" s="294"/>
      <c r="W490" s="294"/>
      <c r="X490" s="294">
        <v>0</v>
      </c>
      <c r="Y490" s="294"/>
      <c r="Z490" s="294"/>
      <c r="AA490" s="294"/>
      <c r="AB490" s="294">
        <v>0</v>
      </c>
      <c r="AC490" s="294"/>
      <c r="AD490" s="294"/>
      <c r="AE490" s="294"/>
      <c r="AF490" s="294"/>
      <c r="AG490" s="294"/>
      <c r="AH490" s="294">
        <v>33169.1</v>
      </c>
      <c r="AI490" s="294"/>
      <c r="AJ490" s="294"/>
      <c r="AK490" s="294"/>
      <c r="AL490" s="294"/>
    </row>
    <row r="491" spans="1:39" ht="9.4" customHeight="1" x14ac:dyDescent="0.15">
      <c r="B491" s="296" t="s">
        <v>851</v>
      </c>
      <c r="C491" s="296"/>
      <c r="D491" s="296"/>
      <c r="E491" s="296" t="s">
        <v>923</v>
      </c>
      <c r="F491" s="296"/>
      <c r="G491" s="296"/>
      <c r="H491" s="296"/>
      <c r="J491" s="296" t="s">
        <v>924</v>
      </c>
      <c r="K491" s="296"/>
      <c r="L491" s="296"/>
      <c r="M491" s="296"/>
      <c r="N491" s="294">
        <v>0</v>
      </c>
      <c r="O491" s="294"/>
      <c r="P491" s="294"/>
      <c r="Q491" s="294">
        <v>3004.4</v>
      </c>
      <c r="R491" s="294"/>
      <c r="S491" s="294"/>
      <c r="T491" s="294">
        <v>0</v>
      </c>
      <c r="U491" s="294"/>
      <c r="V491" s="294"/>
      <c r="W491" s="294"/>
      <c r="X491" s="294">
        <v>0</v>
      </c>
      <c r="Y491" s="294"/>
      <c r="Z491" s="294"/>
      <c r="AA491" s="294"/>
      <c r="AB491" s="294">
        <v>0</v>
      </c>
      <c r="AC491" s="294"/>
      <c r="AD491" s="294"/>
      <c r="AE491" s="294"/>
      <c r="AF491" s="294"/>
      <c r="AG491" s="294"/>
      <c r="AH491" s="294">
        <v>3004.4</v>
      </c>
      <c r="AI491" s="294"/>
      <c r="AJ491" s="294"/>
      <c r="AK491" s="294"/>
      <c r="AL491" s="294"/>
    </row>
    <row r="492" spans="1:39" ht="9.4" customHeight="1" x14ac:dyDescent="0.15">
      <c r="B492" s="296" t="s">
        <v>851</v>
      </c>
      <c r="C492" s="296"/>
      <c r="D492" s="296"/>
      <c r="E492" s="296" t="s">
        <v>925</v>
      </c>
      <c r="F492" s="296"/>
      <c r="G492" s="296"/>
      <c r="H492" s="296"/>
      <c r="J492" s="296" t="s">
        <v>926</v>
      </c>
      <c r="K492" s="296"/>
      <c r="L492" s="296"/>
      <c r="M492" s="296"/>
      <c r="N492" s="294">
        <v>0</v>
      </c>
      <c r="O492" s="294"/>
      <c r="P492" s="294"/>
      <c r="Q492" s="294">
        <v>-3688.8</v>
      </c>
      <c r="R492" s="294"/>
      <c r="S492" s="294"/>
      <c r="T492" s="294">
        <v>0</v>
      </c>
      <c r="U492" s="294"/>
      <c r="V492" s="294"/>
      <c r="W492" s="294"/>
      <c r="X492" s="294">
        <v>0</v>
      </c>
      <c r="Y492" s="294"/>
      <c r="Z492" s="294"/>
      <c r="AA492" s="294"/>
      <c r="AB492" s="294">
        <v>0</v>
      </c>
      <c r="AC492" s="294"/>
      <c r="AD492" s="294"/>
      <c r="AE492" s="294"/>
      <c r="AF492" s="294"/>
      <c r="AG492" s="294"/>
      <c r="AH492" s="294">
        <v>-3688.8</v>
      </c>
      <c r="AI492" s="294"/>
      <c r="AJ492" s="294"/>
      <c r="AK492" s="294"/>
      <c r="AL492" s="294"/>
    </row>
    <row r="493" spans="1:39" ht="9.4" customHeight="1" x14ac:dyDescent="0.15">
      <c r="B493" s="296" t="s">
        <v>851</v>
      </c>
      <c r="C493" s="296"/>
      <c r="D493" s="296"/>
      <c r="E493" s="296" t="s">
        <v>927</v>
      </c>
      <c r="F493" s="296"/>
      <c r="G493" s="296"/>
      <c r="H493" s="296"/>
      <c r="J493" s="296" t="s">
        <v>928</v>
      </c>
      <c r="K493" s="296"/>
      <c r="L493" s="296"/>
      <c r="M493" s="296"/>
      <c r="N493" s="294">
        <v>0</v>
      </c>
      <c r="O493" s="294"/>
      <c r="P493" s="294"/>
      <c r="Q493" s="294">
        <v>1624</v>
      </c>
      <c r="R493" s="294"/>
      <c r="S493" s="294"/>
      <c r="T493" s="294">
        <v>0</v>
      </c>
      <c r="U493" s="294"/>
      <c r="V493" s="294"/>
      <c r="W493" s="294"/>
      <c r="X493" s="294">
        <v>0</v>
      </c>
      <c r="Y493" s="294"/>
      <c r="Z493" s="294"/>
      <c r="AA493" s="294"/>
      <c r="AB493" s="294">
        <v>0</v>
      </c>
      <c r="AC493" s="294"/>
      <c r="AD493" s="294"/>
      <c r="AE493" s="294"/>
      <c r="AF493" s="294"/>
      <c r="AG493" s="294"/>
      <c r="AH493" s="294">
        <v>1624</v>
      </c>
      <c r="AI493" s="294"/>
      <c r="AJ493" s="294"/>
      <c r="AK493" s="294"/>
      <c r="AL493" s="294"/>
    </row>
    <row r="494" spans="1:39" ht="9.4" customHeight="1" x14ac:dyDescent="0.15">
      <c r="B494" s="296" t="s">
        <v>851</v>
      </c>
      <c r="C494" s="296"/>
      <c r="D494" s="296"/>
      <c r="E494" s="296" t="s">
        <v>929</v>
      </c>
      <c r="F494" s="296"/>
      <c r="G494" s="296"/>
      <c r="H494" s="296"/>
      <c r="J494" s="296" t="s">
        <v>930</v>
      </c>
      <c r="K494" s="296"/>
      <c r="L494" s="296"/>
      <c r="M494" s="296"/>
      <c r="N494" s="294">
        <v>0</v>
      </c>
      <c r="O494" s="294"/>
      <c r="P494" s="294"/>
      <c r="Q494" s="294">
        <v>3688.8</v>
      </c>
      <c r="R494" s="294"/>
      <c r="S494" s="294"/>
      <c r="T494" s="294">
        <v>0</v>
      </c>
      <c r="U494" s="294"/>
      <c r="V494" s="294"/>
      <c r="W494" s="294"/>
      <c r="X494" s="294">
        <v>0</v>
      </c>
      <c r="Y494" s="294"/>
      <c r="Z494" s="294"/>
      <c r="AA494" s="294"/>
      <c r="AB494" s="294">
        <v>0</v>
      </c>
      <c r="AC494" s="294"/>
      <c r="AD494" s="294"/>
      <c r="AE494" s="294"/>
      <c r="AF494" s="294"/>
      <c r="AG494" s="294"/>
      <c r="AH494" s="294">
        <v>3688.8</v>
      </c>
      <c r="AI494" s="294"/>
      <c r="AJ494" s="294"/>
      <c r="AK494" s="294"/>
      <c r="AL494" s="294"/>
    </row>
    <row r="495" spans="1:39" ht="9.4" customHeight="1" x14ac:dyDescent="0.15">
      <c r="B495" s="296" t="s">
        <v>851</v>
      </c>
      <c r="C495" s="296"/>
      <c r="D495" s="296"/>
      <c r="E495" s="296" t="s">
        <v>931</v>
      </c>
      <c r="F495" s="296"/>
      <c r="G495" s="296"/>
      <c r="H495" s="296"/>
      <c r="J495" s="296" t="s">
        <v>932</v>
      </c>
      <c r="K495" s="296"/>
      <c r="L495" s="296"/>
      <c r="M495" s="296"/>
      <c r="N495" s="294">
        <v>0</v>
      </c>
      <c r="O495" s="294"/>
      <c r="P495" s="294"/>
      <c r="Q495" s="294">
        <v>27813.1</v>
      </c>
      <c r="R495" s="294"/>
      <c r="S495" s="294"/>
      <c r="T495" s="294">
        <v>0</v>
      </c>
      <c r="U495" s="294"/>
      <c r="V495" s="294"/>
      <c r="W495" s="294"/>
      <c r="X495" s="294">
        <v>0</v>
      </c>
      <c r="Y495" s="294"/>
      <c r="Z495" s="294"/>
      <c r="AA495" s="294"/>
      <c r="AB495" s="294">
        <v>0</v>
      </c>
      <c r="AC495" s="294"/>
      <c r="AD495" s="294"/>
      <c r="AE495" s="294"/>
      <c r="AF495" s="294"/>
      <c r="AG495" s="294"/>
      <c r="AH495" s="294">
        <v>27813.1</v>
      </c>
      <c r="AI495" s="294"/>
      <c r="AJ495" s="294"/>
      <c r="AK495" s="294"/>
      <c r="AL495" s="294"/>
    </row>
    <row r="496" spans="1:39" ht="9.4" customHeight="1" x14ac:dyDescent="0.15">
      <c r="B496" s="296" t="s">
        <v>851</v>
      </c>
      <c r="C496" s="296"/>
      <c r="D496" s="296"/>
      <c r="E496" s="296" t="s">
        <v>933</v>
      </c>
      <c r="F496" s="296"/>
      <c r="G496" s="296"/>
      <c r="H496" s="296"/>
      <c r="J496" s="296" t="s">
        <v>934</v>
      </c>
      <c r="K496" s="296"/>
      <c r="L496" s="296"/>
      <c r="M496" s="296"/>
      <c r="N496" s="294">
        <v>0</v>
      </c>
      <c r="O496" s="294"/>
      <c r="P496" s="294"/>
      <c r="Q496" s="294">
        <v>1372.88</v>
      </c>
      <c r="R496" s="294"/>
      <c r="S496" s="294"/>
      <c r="T496" s="294">
        <v>0</v>
      </c>
      <c r="U496" s="294"/>
      <c r="V496" s="294"/>
      <c r="W496" s="294"/>
      <c r="X496" s="294">
        <v>0</v>
      </c>
      <c r="Y496" s="294"/>
      <c r="Z496" s="294"/>
      <c r="AA496" s="294"/>
      <c r="AB496" s="294">
        <v>0</v>
      </c>
      <c r="AC496" s="294"/>
      <c r="AD496" s="294"/>
      <c r="AE496" s="294"/>
      <c r="AF496" s="294"/>
      <c r="AG496" s="294"/>
      <c r="AH496" s="294">
        <v>1372.88</v>
      </c>
      <c r="AI496" s="294"/>
      <c r="AJ496" s="294"/>
      <c r="AK496" s="294"/>
      <c r="AL496" s="294"/>
    </row>
    <row r="497" spans="2:38" ht="9.4" customHeight="1" x14ac:dyDescent="0.15">
      <c r="B497" s="296" t="s">
        <v>851</v>
      </c>
      <c r="C497" s="296"/>
      <c r="D497" s="296"/>
      <c r="E497" s="296" t="s">
        <v>935</v>
      </c>
      <c r="F497" s="296"/>
      <c r="G497" s="296"/>
      <c r="H497" s="296"/>
      <c r="J497" s="296" t="s">
        <v>936</v>
      </c>
      <c r="K497" s="296"/>
      <c r="L497" s="296"/>
      <c r="M497" s="296"/>
      <c r="N497" s="294">
        <v>0</v>
      </c>
      <c r="O497" s="294"/>
      <c r="P497" s="294"/>
      <c r="Q497" s="294">
        <v>-0.53</v>
      </c>
      <c r="R497" s="294"/>
      <c r="S497" s="294"/>
      <c r="T497" s="294">
        <v>0</v>
      </c>
      <c r="U497" s="294"/>
      <c r="V497" s="294"/>
      <c r="W497" s="294"/>
      <c r="X497" s="294">
        <v>0</v>
      </c>
      <c r="Y497" s="294"/>
      <c r="Z497" s="294"/>
      <c r="AA497" s="294"/>
      <c r="AB497" s="294">
        <v>0</v>
      </c>
      <c r="AC497" s="294"/>
      <c r="AD497" s="294"/>
      <c r="AE497" s="294"/>
      <c r="AF497" s="294"/>
      <c r="AG497" s="294"/>
      <c r="AH497" s="294">
        <v>-0.53</v>
      </c>
      <c r="AI497" s="294"/>
      <c r="AJ497" s="294"/>
      <c r="AK497" s="294"/>
      <c r="AL497" s="294"/>
    </row>
    <row r="498" spans="2:38" ht="9.4" customHeight="1" x14ac:dyDescent="0.15">
      <c r="B498" s="296" t="s">
        <v>851</v>
      </c>
      <c r="C498" s="296"/>
      <c r="D498" s="296"/>
      <c r="E498" s="296" t="s">
        <v>937</v>
      </c>
      <c r="F498" s="296"/>
      <c r="G498" s="296"/>
      <c r="H498" s="296"/>
      <c r="J498" s="296" t="s">
        <v>938</v>
      </c>
      <c r="K498" s="296"/>
      <c r="L498" s="296"/>
      <c r="M498" s="296"/>
      <c r="N498" s="294">
        <v>0</v>
      </c>
      <c r="O498" s="294"/>
      <c r="P498" s="294"/>
      <c r="Q498" s="294">
        <v>-3004.4</v>
      </c>
      <c r="R498" s="294"/>
      <c r="S498" s="294"/>
      <c r="T498" s="294">
        <v>0</v>
      </c>
      <c r="U498" s="294"/>
      <c r="V498" s="294"/>
      <c r="W498" s="294"/>
      <c r="X498" s="294">
        <v>0</v>
      </c>
      <c r="Y498" s="294"/>
      <c r="Z498" s="294"/>
      <c r="AA498" s="294"/>
      <c r="AB498" s="294">
        <v>0</v>
      </c>
      <c r="AC498" s="294"/>
      <c r="AD498" s="294"/>
      <c r="AE498" s="294"/>
      <c r="AF498" s="294"/>
      <c r="AG498" s="294"/>
      <c r="AH498" s="294">
        <v>-3004.4</v>
      </c>
      <c r="AI498" s="294"/>
      <c r="AJ498" s="294"/>
      <c r="AK498" s="294"/>
      <c r="AL498" s="294"/>
    </row>
    <row r="499" spans="2:38" ht="9.4" customHeight="1" x14ac:dyDescent="0.15">
      <c r="B499" s="296" t="s">
        <v>851</v>
      </c>
      <c r="C499" s="296"/>
      <c r="D499" s="296"/>
      <c r="E499" s="296" t="s">
        <v>939</v>
      </c>
      <c r="F499" s="296"/>
      <c r="G499" s="296"/>
      <c r="H499" s="296"/>
      <c r="J499" s="296" t="s">
        <v>940</v>
      </c>
      <c r="K499" s="296"/>
      <c r="L499" s="296"/>
      <c r="M499" s="296"/>
      <c r="N499" s="294">
        <v>0</v>
      </c>
      <c r="O499" s="294"/>
      <c r="P499" s="294"/>
      <c r="Q499" s="294">
        <v>-1</v>
      </c>
      <c r="R499" s="294"/>
      <c r="S499" s="294"/>
      <c r="T499" s="294">
        <v>0</v>
      </c>
      <c r="U499" s="294"/>
      <c r="V499" s="294"/>
      <c r="W499" s="294"/>
      <c r="X499" s="294">
        <v>0</v>
      </c>
      <c r="Y499" s="294"/>
      <c r="Z499" s="294"/>
      <c r="AA499" s="294"/>
      <c r="AB499" s="294">
        <v>0</v>
      </c>
      <c r="AC499" s="294"/>
      <c r="AD499" s="294"/>
      <c r="AE499" s="294"/>
      <c r="AF499" s="294"/>
      <c r="AG499" s="294"/>
      <c r="AH499" s="294">
        <v>-1</v>
      </c>
      <c r="AI499" s="294"/>
      <c r="AJ499" s="294"/>
      <c r="AK499" s="294"/>
      <c r="AL499" s="294"/>
    </row>
    <row r="500" spans="2:38" ht="9.4" customHeight="1" x14ac:dyDescent="0.15">
      <c r="B500" s="296" t="s">
        <v>851</v>
      </c>
      <c r="C500" s="296"/>
      <c r="D500" s="296"/>
      <c r="E500" s="296" t="s">
        <v>941</v>
      </c>
      <c r="F500" s="296"/>
      <c r="G500" s="296"/>
      <c r="H500" s="296"/>
      <c r="J500" s="296" t="s">
        <v>942</v>
      </c>
      <c r="K500" s="296"/>
      <c r="L500" s="296"/>
      <c r="M500" s="296"/>
      <c r="N500" s="294">
        <v>0</v>
      </c>
      <c r="O500" s="294"/>
      <c r="P500" s="294"/>
      <c r="Q500" s="294">
        <v>2244.17</v>
      </c>
      <c r="R500" s="294"/>
      <c r="S500" s="294"/>
      <c r="T500" s="294">
        <v>0</v>
      </c>
      <c r="U500" s="294"/>
      <c r="V500" s="294"/>
      <c r="W500" s="294"/>
      <c r="X500" s="294">
        <v>0</v>
      </c>
      <c r="Y500" s="294"/>
      <c r="Z500" s="294"/>
      <c r="AA500" s="294"/>
      <c r="AB500" s="294">
        <v>0</v>
      </c>
      <c r="AC500" s="294"/>
      <c r="AD500" s="294"/>
      <c r="AE500" s="294"/>
      <c r="AF500" s="294"/>
      <c r="AG500" s="294"/>
      <c r="AH500" s="294">
        <v>2244.17</v>
      </c>
      <c r="AI500" s="294"/>
      <c r="AJ500" s="294"/>
      <c r="AK500" s="294"/>
      <c r="AL500" s="294"/>
    </row>
    <row r="501" spans="2:38" ht="9.4" customHeight="1" x14ac:dyDescent="0.15">
      <c r="B501" s="296" t="s">
        <v>851</v>
      </c>
      <c r="C501" s="296"/>
      <c r="D501" s="296"/>
      <c r="E501" s="296" t="s">
        <v>943</v>
      </c>
      <c r="F501" s="296"/>
      <c r="G501" s="296"/>
      <c r="H501" s="296"/>
      <c r="J501" s="296" t="s">
        <v>944</v>
      </c>
      <c r="K501" s="296"/>
      <c r="L501" s="296"/>
      <c r="M501" s="296"/>
      <c r="N501" s="294">
        <v>0</v>
      </c>
      <c r="O501" s="294"/>
      <c r="P501" s="294"/>
      <c r="Q501" s="294">
        <v>116.48</v>
      </c>
      <c r="R501" s="294"/>
      <c r="S501" s="294"/>
      <c r="T501" s="294">
        <v>0</v>
      </c>
      <c r="U501" s="294"/>
      <c r="V501" s="294"/>
      <c r="W501" s="294"/>
      <c r="X501" s="294">
        <v>0</v>
      </c>
      <c r="Y501" s="294"/>
      <c r="Z501" s="294"/>
      <c r="AA501" s="294"/>
      <c r="AB501" s="294">
        <v>0</v>
      </c>
      <c r="AC501" s="294"/>
      <c r="AD501" s="294"/>
      <c r="AE501" s="294"/>
      <c r="AF501" s="294"/>
      <c r="AG501" s="294"/>
      <c r="AH501" s="294">
        <v>116.48</v>
      </c>
      <c r="AI501" s="294"/>
      <c r="AJ501" s="294"/>
      <c r="AK501" s="294"/>
      <c r="AL501" s="294"/>
    </row>
    <row r="502" spans="2:38" ht="9.4" customHeight="1" x14ac:dyDescent="0.15">
      <c r="B502" s="296" t="s">
        <v>851</v>
      </c>
      <c r="C502" s="296"/>
      <c r="D502" s="296"/>
      <c r="E502" s="296" t="s">
        <v>945</v>
      </c>
      <c r="F502" s="296"/>
      <c r="G502" s="296"/>
      <c r="H502" s="296"/>
      <c r="J502" s="296" t="s">
        <v>946</v>
      </c>
      <c r="K502" s="296"/>
      <c r="L502" s="296"/>
      <c r="M502" s="296"/>
      <c r="N502" s="294">
        <v>0</v>
      </c>
      <c r="O502" s="294"/>
      <c r="P502" s="294"/>
      <c r="Q502" s="294">
        <v>23215.43</v>
      </c>
      <c r="R502" s="294"/>
      <c r="S502" s="294"/>
      <c r="T502" s="294">
        <v>0</v>
      </c>
      <c r="U502" s="294"/>
      <c r="V502" s="294"/>
      <c r="W502" s="294"/>
      <c r="X502" s="294">
        <v>0</v>
      </c>
      <c r="Y502" s="294"/>
      <c r="Z502" s="294"/>
      <c r="AA502" s="294"/>
      <c r="AB502" s="294">
        <v>0</v>
      </c>
      <c r="AC502" s="294"/>
      <c r="AD502" s="294"/>
      <c r="AE502" s="294"/>
      <c r="AF502" s="294"/>
      <c r="AG502" s="294"/>
      <c r="AH502" s="294">
        <v>23215.43</v>
      </c>
      <c r="AI502" s="294"/>
      <c r="AJ502" s="294"/>
      <c r="AK502" s="294"/>
      <c r="AL502" s="294"/>
    </row>
    <row r="503" spans="2:38" ht="9.4" customHeight="1" x14ac:dyDescent="0.15">
      <c r="B503" s="296" t="s">
        <v>851</v>
      </c>
      <c r="C503" s="296"/>
      <c r="D503" s="296"/>
      <c r="E503" s="296" t="s">
        <v>947</v>
      </c>
      <c r="F503" s="296"/>
      <c r="G503" s="296"/>
      <c r="H503" s="296"/>
      <c r="J503" s="296" t="s">
        <v>948</v>
      </c>
      <c r="K503" s="296"/>
      <c r="L503" s="296"/>
      <c r="M503" s="296"/>
      <c r="N503" s="294">
        <v>0</v>
      </c>
      <c r="O503" s="294"/>
      <c r="P503" s="294"/>
      <c r="Q503" s="294">
        <v>1.55</v>
      </c>
      <c r="R503" s="294"/>
      <c r="S503" s="294"/>
      <c r="T503" s="294">
        <v>0</v>
      </c>
      <c r="U503" s="294"/>
      <c r="V503" s="294"/>
      <c r="W503" s="294"/>
      <c r="X503" s="294">
        <v>0</v>
      </c>
      <c r="Y503" s="294"/>
      <c r="Z503" s="294"/>
      <c r="AA503" s="294"/>
      <c r="AB503" s="294">
        <v>0</v>
      </c>
      <c r="AC503" s="294"/>
      <c r="AD503" s="294"/>
      <c r="AE503" s="294"/>
      <c r="AF503" s="294"/>
      <c r="AG503" s="294"/>
      <c r="AH503" s="294">
        <v>1.55</v>
      </c>
      <c r="AI503" s="294"/>
      <c r="AJ503" s="294"/>
      <c r="AK503" s="294"/>
      <c r="AL503" s="294"/>
    </row>
    <row r="504" spans="2:38" ht="9.4" customHeight="1" x14ac:dyDescent="0.15">
      <c r="B504" s="296" t="s">
        <v>851</v>
      </c>
      <c r="C504" s="296"/>
      <c r="D504" s="296"/>
      <c r="E504" s="296" t="s">
        <v>949</v>
      </c>
      <c r="F504" s="296"/>
      <c r="G504" s="296"/>
      <c r="H504" s="296"/>
      <c r="J504" s="296" t="s">
        <v>950</v>
      </c>
      <c r="K504" s="296"/>
      <c r="L504" s="296"/>
      <c r="M504" s="296"/>
      <c r="N504" s="294">
        <v>0</v>
      </c>
      <c r="O504" s="294"/>
      <c r="P504" s="294"/>
      <c r="Q504" s="294">
        <v>3.33</v>
      </c>
      <c r="R504" s="294"/>
      <c r="S504" s="294"/>
      <c r="T504" s="294">
        <v>0</v>
      </c>
      <c r="U504" s="294"/>
      <c r="V504" s="294"/>
      <c r="W504" s="294"/>
      <c r="X504" s="294">
        <v>0</v>
      </c>
      <c r="Y504" s="294"/>
      <c r="Z504" s="294"/>
      <c r="AA504" s="294"/>
      <c r="AB504" s="294">
        <v>0</v>
      </c>
      <c r="AC504" s="294"/>
      <c r="AD504" s="294"/>
      <c r="AE504" s="294"/>
      <c r="AF504" s="294"/>
      <c r="AG504" s="294"/>
      <c r="AH504" s="294">
        <v>3.33</v>
      </c>
      <c r="AI504" s="294"/>
      <c r="AJ504" s="294"/>
      <c r="AK504" s="294"/>
      <c r="AL504" s="294"/>
    </row>
    <row r="505" spans="2:38" ht="9.4" customHeight="1" x14ac:dyDescent="0.15">
      <c r="B505" s="296" t="s">
        <v>851</v>
      </c>
      <c r="C505" s="296"/>
      <c r="D505" s="296"/>
      <c r="E505" s="296" t="s">
        <v>951</v>
      </c>
      <c r="F505" s="296"/>
      <c r="G505" s="296"/>
      <c r="H505" s="296"/>
      <c r="J505" s="296" t="s">
        <v>952</v>
      </c>
      <c r="K505" s="296"/>
      <c r="L505" s="296"/>
      <c r="M505" s="296"/>
      <c r="N505" s="294">
        <v>0</v>
      </c>
      <c r="O505" s="294"/>
      <c r="P505" s="294"/>
      <c r="Q505" s="294">
        <v>15464.6</v>
      </c>
      <c r="R505" s="294"/>
      <c r="S505" s="294"/>
      <c r="T505" s="294">
        <v>0</v>
      </c>
      <c r="U505" s="294"/>
      <c r="V505" s="294"/>
      <c r="W505" s="294"/>
      <c r="X505" s="294">
        <v>0</v>
      </c>
      <c r="Y505" s="294"/>
      <c r="Z505" s="294"/>
      <c r="AA505" s="294"/>
      <c r="AB505" s="294">
        <v>0</v>
      </c>
      <c r="AC505" s="294"/>
      <c r="AD505" s="294"/>
      <c r="AE505" s="294"/>
      <c r="AF505" s="294"/>
      <c r="AG505" s="294"/>
      <c r="AH505" s="294">
        <v>15464.6</v>
      </c>
      <c r="AI505" s="294"/>
      <c r="AJ505" s="294"/>
      <c r="AK505" s="294"/>
      <c r="AL505" s="294"/>
    </row>
    <row r="506" spans="2:38" ht="9.4" customHeight="1" x14ac:dyDescent="0.15">
      <c r="B506" s="296" t="s">
        <v>851</v>
      </c>
      <c r="C506" s="296"/>
      <c r="D506" s="296"/>
      <c r="E506" s="296" t="s">
        <v>953</v>
      </c>
      <c r="F506" s="296"/>
      <c r="G506" s="296"/>
      <c r="H506" s="296"/>
      <c r="J506" s="296" t="s">
        <v>954</v>
      </c>
      <c r="K506" s="296"/>
      <c r="L506" s="296"/>
      <c r="M506" s="296"/>
      <c r="N506" s="294">
        <v>0</v>
      </c>
      <c r="O506" s="294"/>
      <c r="P506" s="294"/>
      <c r="Q506" s="294">
        <v>-10761.43</v>
      </c>
      <c r="R506" s="294"/>
      <c r="S506" s="294"/>
      <c r="T506" s="294">
        <v>0</v>
      </c>
      <c r="U506" s="294"/>
      <c r="V506" s="294"/>
      <c r="W506" s="294"/>
      <c r="X506" s="294">
        <v>0</v>
      </c>
      <c r="Y506" s="294"/>
      <c r="Z506" s="294"/>
      <c r="AA506" s="294"/>
      <c r="AB506" s="294">
        <v>0</v>
      </c>
      <c r="AC506" s="294"/>
      <c r="AD506" s="294"/>
      <c r="AE506" s="294"/>
      <c r="AF506" s="294"/>
      <c r="AG506" s="294"/>
      <c r="AH506" s="294">
        <v>-10761.43</v>
      </c>
      <c r="AI506" s="294"/>
      <c r="AJ506" s="294"/>
      <c r="AK506" s="294"/>
      <c r="AL506" s="294"/>
    </row>
    <row r="507" spans="2:38" ht="9.4" customHeight="1" x14ac:dyDescent="0.15">
      <c r="B507" s="296" t="s">
        <v>851</v>
      </c>
      <c r="C507" s="296"/>
      <c r="D507" s="296"/>
      <c r="E507" s="296" t="s">
        <v>955</v>
      </c>
      <c r="F507" s="296"/>
      <c r="G507" s="296"/>
      <c r="H507" s="296"/>
      <c r="J507" s="296" t="s">
        <v>956</v>
      </c>
      <c r="K507" s="296"/>
      <c r="L507" s="296"/>
      <c r="M507" s="296"/>
      <c r="N507" s="294">
        <v>0</v>
      </c>
      <c r="O507" s="294"/>
      <c r="P507" s="294"/>
      <c r="Q507" s="294">
        <v>18507.38</v>
      </c>
      <c r="R507" s="294"/>
      <c r="S507" s="294"/>
      <c r="T507" s="294">
        <v>0</v>
      </c>
      <c r="U507" s="294"/>
      <c r="V507" s="294"/>
      <c r="W507" s="294"/>
      <c r="X507" s="294">
        <v>0</v>
      </c>
      <c r="Y507" s="294"/>
      <c r="Z507" s="294"/>
      <c r="AA507" s="294"/>
      <c r="AB507" s="294">
        <v>0</v>
      </c>
      <c r="AC507" s="294"/>
      <c r="AD507" s="294"/>
      <c r="AE507" s="294"/>
      <c r="AF507" s="294"/>
      <c r="AG507" s="294"/>
      <c r="AH507" s="294">
        <v>18507.38</v>
      </c>
      <c r="AI507" s="294"/>
      <c r="AJ507" s="294"/>
      <c r="AK507" s="294"/>
      <c r="AL507" s="294"/>
    </row>
    <row r="508" spans="2:38" ht="9.4" customHeight="1" x14ac:dyDescent="0.15">
      <c r="B508" s="296" t="s">
        <v>851</v>
      </c>
      <c r="C508" s="296"/>
      <c r="D508" s="296"/>
      <c r="E508" s="296" t="s">
        <v>957</v>
      </c>
      <c r="F508" s="296"/>
      <c r="G508" s="296"/>
      <c r="H508" s="296"/>
      <c r="J508" s="296" t="s">
        <v>958</v>
      </c>
      <c r="K508" s="296"/>
      <c r="L508" s="296"/>
      <c r="M508" s="296"/>
      <c r="N508" s="294">
        <v>0</v>
      </c>
      <c r="O508" s="294"/>
      <c r="P508" s="294"/>
      <c r="Q508" s="294">
        <v>2446854.54</v>
      </c>
      <c r="R508" s="294"/>
      <c r="S508" s="294"/>
      <c r="T508" s="294">
        <v>2446854.54</v>
      </c>
      <c r="U508" s="294"/>
      <c r="V508" s="294"/>
      <c r="W508" s="294"/>
      <c r="X508" s="294">
        <v>0</v>
      </c>
      <c r="Y508" s="294"/>
      <c r="Z508" s="294"/>
      <c r="AA508" s="294"/>
      <c r="AB508" s="294">
        <v>0</v>
      </c>
      <c r="AC508" s="294"/>
      <c r="AD508" s="294"/>
      <c r="AE508" s="294"/>
      <c r="AF508" s="294"/>
      <c r="AG508" s="294"/>
      <c r="AH508" s="294">
        <v>0</v>
      </c>
      <c r="AI508" s="294"/>
      <c r="AJ508" s="294"/>
      <c r="AK508" s="294"/>
      <c r="AL508" s="294"/>
    </row>
    <row r="509" spans="2:38" ht="9.4" customHeight="1" x14ac:dyDescent="0.15">
      <c r="B509" s="296" t="s">
        <v>851</v>
      </c>
      <c r="C509" s="296"/>
      <c r="D509" s="296"/>
      <c r="E509" s="296" t="s">
        <v>959</v>
      </c>
      <c r="F509" s="296"/>
      <c r="G509" s="296"/>
      <c r="H509" s="296"/>
      <c r="J509" s="296" t="s">
        <v>954</v>
      </c>
      <c r="K509" s="296"/>
      <c r="L509" s="296"/>
      <c r="M509" s="296"/>
      <c r="N509" s="294">
        <v>0</v>
      </c>
      <c r="O509" s="294"/>
      <c r="P509" s="294"/>
      <c r="Q509" s="294">
        <v>225559.15</v>
      </c>
      <c r="R509" s="294"/>
      <c r="S509" s="294"/>
      <c r="T509" s="294">
        <v>225559.15</v>
      </c>
      <c r="U509" s="294"/>
      <c r="V509" s="294"/>
      <c r="W509" s="294"/>
      <c r="X509" s="294">
        <v>0</v>
      </c>
      <c r="Y509" s="294"/>
      <c r="Z509" s="294"/>
      <c r="AA509" s="294"/>
      <c r="AB509" s="294">
        <v>0</v>
      </c>
      <c r="AC509" s="294"/>
      <c r="AD509" s="294"/>
      <c r="AE509" s="294"/>
      <c r="AF509" s="294"/>
      <c r="AG509" s="294"/>
      <c r="AH509" s="294">
        <v>0</v>
      </c>
      <c r="AI509" s="294"/>
      <c r="AJ509" s="294"/>
      <c r="AK509" s="294"/>
      <c r="AL509" s="294"/>
    </row>
    <row r="510" spans="2:38" ht="9.4" customHeight="1" x14ac:dyDescent="0.15">
      <c r="B510" s="296" t="s">
        <v>851</v>
      </c>
      <c r="C510" s="296"/>
      <c r="D510" s="296"/>
      <c r="E510" s="296" t="s">
        <v>960</v>
      </c>
      <c r="F510" s="296"/>
      <c r="G510" s="296"/>
      <c r="H510" s="296"/>
      <c r="J510" s="296" t="s">
        <v>952</v>
      </c>
      <c r="K510" s="296"/>
      <c r="L510" s="296"/>
      <c r="M510" s="296"/>
      <c r="N510" s="294">
        <v>0</v>
      </c>
      <c r="O510" s="294"/>
      <c r="P510" s="294"/>
      <c r="Q510" s="294">
        <v>666456.1</v>
      </c>
      <c r="R510" s="294"/>
      <c r="S510" s="294"/>
      <c r="T510" s="294">
        <v>666456.1</v>
      </c>
      <c r="U510" s="294"/>
      <c r="V510" s="294"/>
      <c r="W510" s="294"/>
      <c r="X510" s="294">
        <v>0</v>
      </c>
      <c r="Y510" s="294"/>
      <c r="Z510" s="294"/>
      <c r="AA510" s="294"/>
      <c r="AB510" s="294">
        <v>0</v>
      </c>
      <c r="AC510" s="294"/>
      <c r="AD510" s="294"/>
      <c r="AE510" s="294"/>
      <c r="AF510" s="294"/>
      <c r="AG510" s="294"/>
      <c r="AH510" s="294">
        <v>0</v>
      </c>
      <c r="AI510" s="294"/>
      <c r="AJ510" s="294"/>
      <c r="AK510" s="294"/>
      <c r="AL510" s="294"/>
    </row>
    <row r="511" spans="2:38" ht="9.4" customHeight="1" x14ac:dyDescent="0.15">
      <c r="B511" s="296" t="s">
        <v>851</v>
      </c>
      <c r="C511" s="296"/>
      <c r="D511" s="296"/>
      <c r="E511" s="296" t="s">
        <v>961</v>
      </c>
      <c r="F511" s="296"/>
      <c r="G511" s="296"/>
      <c r="H511" s="296"/>
      <c r="J511" s="296" t="s">
        <v>962</v>
      </c>
      <c r="K511" s="296"/>
      <c r="L511" s="296"/>
      <c r="M511" s="296"/>
      <c r="N511" s="294">
        <v>0</v>
      </c>
      <c r="O511" s="294"/>
      <c r="P511" s="294"/>
      <c r="Q511" s="294">
        <v>148802.37</v>
      </c>
      <c r="R511" s="294"/>
      <c r="S511" s="294"/>
      <c r="T511" s="294">
        <v>148802.37</v>
      </c>
      <c r="U511" s="294"/>
      <c r="V511" s="294"/>
      <c r="W511" s="294"/>
      <c r="X511" s="294">
        <v>0</v>
      </c>
      <c r="Y511" s="294"/>
      <c r="Z511" s="294"/>
      <c r="AA511" s="294"/>
      <c r="AB511" s="294">
        <v>0</v>
      </c>
      <c r="AC511" s="294"/>
      <c r="AD511" s="294"/>
      <c r="AE511" s="294"/>
      <c r="AF511" s="294"/>
      <c r="AG511" s="294"/>
      <c r="AH511" s="294">
        <v>0</v>
      </c>
      <c r="AI511" s="294"/>
      <c r="AJ511" s="294"/>
      <c r="AK511" s="294"/>
      <c r="AL511" s="294"/>
    </row>
    <row r="512" spans="2:38" ht="9.4" customHeight="1" x14ac:dyDescent="0.15">
      <c r="B512" s="296" t="s">
        <v>851</v>
      </c>
      <c r="C512" s="296"/>
      <c r="D512" s="296"/>
      <c r="E512" s="296" t="s">
        <v>963</v>
      </c>
      <c r="F512" s="296"/>
      <c r="G512" s="296"/>
      <c r="H512" s="296"/>
      <c r="J512" s="296" t="s">
        <v>948</v>
      </c>
      <c r="K512" s="296"/>
      <c r="L512" s="296"/>
      <c r="M512" s="296"/>
      <c r="N512" s="294">
        <v>0</v>
      </c>
      <c r="O512" s="294"/>
      <c r="P512" s="294"/>
      <c r="Q512" s="294">
        <v>324465.55</v>
      </c>
      <c r="R512" s="294"/>
      <c r="S512" s="294"/>
      <c r="T512" s="294">
        <v>324465.55</v>
      </c>
      <c r="U512" s="294"/>
      <c r="V512" s="294"/>
      <c r="W512" s="294"/>
      <c r="X512" s="294">
        <v>0</v>
      </c>
      <c r="Y512" s="294"/>
      <c r="Z512" s="294"/>
      <c r="AA512" s="294"/>
      <c r="AB512" s="294">
        <v>0</v>
      </c>
      <c r="AC512" s="294"/>
      <c r="AD512" s="294"/>
      <c r="AE512" s="294"/>
      <c r="AF512" s="294"/>
      <c r="AG512" s="294"/>
      <c r="AH512" s="294">
        <v>0</v>
      </c>
      <c r="AI512" s="294"/>
      <c r="AJ512" s="294"/>
      <c r="AK512" s="294"/>
      <c r="AL512" s="294"/>
    </row>
    <row r="513" spans="2:38" ht="9.4" customHeight="1" x14ac:dyDescent="0.15">
      <c r="B513" s="296" t="s">
        <v>851</v>
      </c>
      <c r="C513" s="296"/>
      <c r="D513" s="296"/>
      <c r="E513" s="296" t="s">
        <v>964</v>
      </c>
      <c r="F513" s="296"/>
      <c r="G513" s="296"/>
      <c r="H513" s="296"/>
      <c r="J513" s="296" t="s">
        <v>950</v>
      </c>
      <c r="K513" s="296"/>
      <c r="L513" s="296"/>
      <c r="M513" s="296"/>
      <c r="N513" s="294">
        <v>0</v>
      </c>
      <c r="O513" s="294"/>
      <c r="P513" s="294"/>
      <c r="Q513" s="294">
        <v>381409.9</v>
      </c>
      <c r="R513" s="294"/>
      <c r="S513" s="294"/>
      <c r="T513" s="294">
        <v>381409.9</v>
      </c>
      <c r="U513" s="294"/>
      <c r="V513" s="294"/>
      <c r="W513" s="294"/>
      <c r="X513" s="294">
        <v>0</v>
      </c>
      <c r="Y513" s="294"/>
      <c r="Z513" s="294"/>
      <c r="AA513" s="294"/>
      <c r="AB513" s="294">
        <v>0</v>
      </c>
      <c r="AC513" s="294"/>
      <c r="AD513" s="294"/>
      <c r="AE513" s="294"/>
      <c r="AF513" s="294"/>
      <c r="AG513" s="294"/>
      <c r="AH513" s="294">
        <v>0</v>
      </c>
      <c r="AI513" s="294"/>
      <c r="AJ513" s="294"/>
      <c r="AK513" s="294"/>
      <c r="AL513" s="294"/>
    </row>
    <row r="514" spans="2:38" ht="9.4" customHeight="1" x14ac:dyDescent="0.15">
      <c r="B514" s="296" t="s">
        <v>851</v>
      </c>
      <c r="C514" s="296"/>
      <c r="D514" s="296"/>
      <c r="E514" s="296" t="s">
        <v>965</v>
      </c>
      <c r="F514" s="296"/>
      <c r="G514" s="296"/>
      <c r="H514" s="296"/>
      <c r="J514" s="296" t="s">
        <v>966</v>
      </c>
      <c r="K514" s="296"/>
      <c r="L514" s="296"/>
      <c r="M514" s="296"/>
      <c r="N514" s="294">
        <v>0</v>
      </c>
      <c r="O514" s="294"/>
      <c r="P514" s="294"/>
      <c r="Q514" s="294">
        <v>73719.240000000005</v>
      </c>
      <c r="R514" s="294"/>
      <c r="S514" s="294"/>
      <c r="T514" s="294">
        <v>73719.240000000005</v>
      </c>
      <c r="U514" s="294"/>
      <c r="V514" s="294"/>
      <c r="W514" s="294"/>
      <c r="X514" s="294">
        <v>0</v>
      </c>
      <c r="Y514" s="294"/>
      <c r="Z514" s="294"/>
      <c r="AA514" s="294"/>
      <c r="AB514" s="294">
        <v>0</v>
      </c>
      <c r="AC514" s="294"/>
      <c r="AD514" s="294"/>
      <c r="AE514" s="294"/>
      <c r="AF514" s="294"/>
      <c r="AG514" s="294"/>
      <c r="AH514" s="294">
        <v>0</v>
      </c>
      <c r="AI514" s="294"/>
      <c r="AJ514" s="294"/>
      <c r="AK514" s="294"/>
      <c r="AL514" s="294"/>
    </row>
    <row r="515" spans="2:38" ht="9.4" customHeight="1" x14ac:dyDescent="0.15">
      <c r="B515" s="296" t="s">
        <v>851</v>
      </c>
      <c r="C515" s="296"/>
      <c r="D515" s="296"/>
      <c r="E515" s="296" t="s">
        <v>967</v>
      </c>
      <c r="F515" s="296"/>
      <c r="G515" s="296"/>
      <c r="H515" s="296"/>
      <c r="J515" s="296" t="s">
        <v>968</v>
      </c>
      <c r="K515" s="296"/>
      <c r="L515" s="296"/>
      <c r="M515" s="296"/>
      <c r="N515" s="294">
        <v>0</v>
      </c>
      <c r="O515" s="294"/>
      <c r="P515" s="294"/>
      <c r="Q515" s="294">
        <v>63236.59</v>
      </c>
      <c r="R515" s="294"/>
      <c r="S515" s="294"/>
      <c r="T515" s="294">
        <v>63236.59</v>
      </c>
      <c r="U515" s="294"/>
      <c r="V515" s="294"/>
      <c r="W515" s="294"/>
      <c r="X515" s="294">
        <v>0</v>
      </c>
      <c r="Y515" s="294"/>
      <c r="Z515" s="294"/>
      <c r="AA515" s="294"/>
      <c r="AB515" s="294">
        <v>0</v>
      </c>
      <c r="AC515" s="294"/>
      <c r="AD515" s="294"/>
      <c r="AE515" s="294"/>
      <c r="AF515" s="294"/>
      <c r="AG515" s="294"/>
      <c r="AH515" s="294">
        <v>0</v>
      </c>
      <c r="AI515" s="294"/>
      <c r="AJ515" s="294"/>
      <c r="AK515" s="294"/>
      <c r="AL515" s="294"/>
    </row>
    <row r="516" spans="2:38" ht="9.4" customHeight="1" x14ac:dyDescent="0.15">
      <c r="B516" s="296" t="s">
        <v>851</v>
      </c>
      <c r="C516" s="296"/>
      <c r="D516" s="296"/>
      <c r="E516" s="296" t="s">
        <v>969</v>
      </c>
      <c r="F516" s="296"/>
      <c r="G516" s="296"/>
      <c r="H516" s="296"/>
      <c r="J516" s="296" t="s">
        <v>970</v>
      </c>
      <c r="K516" s="296"/>
      <c r="L516" s="296"/>
      <c r="M516" s="296"/>
      <c r="N516" s="294">
        <v>0</v>
      </c>
      <c r="O516" s="294"/>
      <c r="P516" s="294"/>
      <c r="Q516" s="294">
        <v>23291.87</v>
      </c>
      <c r="R516" s="294"/>
      <c r="S516" s="294"/>
      <c r="T516" s="294">
        <v>23291.87</v>
      </c>
      <c r="U516" s="294"/>
      <c r="V516" s="294"/>
      <c r="W516" s="294"/>
      <c r="X516" s="294">
        <v>0</v>
      </c>
      <c r="Y516" s="294"/>
      <c r="Z516" s="294"/>
      <c r="AA516" s="294"/>
      <c r="AB516" s="294">
        <v>0</v>
      </c>
      <c r="AC516" s="294"/>
      <c r="AD516" s="294"/>
      <c r="AE516" s="294"/>
      <c r="AF516" s="294"/>
      <c r="AG516" s="294"/>
      <c r="AH516" s="294">
        <v>0</v>
      </c>
      <c r="AI516" s="294"/>
      <c r="AJ516" s="294"/>
      <c r="AK516" s="294"/>
      <c r="AL516" s="294"/>
    </row>
    <row r="517" spans="2:38" ht="9.4" customHeight="1" x14ac:dyDescent="0.15">
      <c r="B517" s="296" t="s">
        <v>851</v>
      </c>
      <c r="C517" s="296"/>
      <c r="D517" s="296"/>
      <c r="E517" s="296" t="s">
        <v>971</v>
      </c>
      <c r="F517" s="296"/>
      <c r="G517" s="296"/>
      <c r="H517" s="296"/>
      <c r="J517" s="296" t="s">
        <v>972</v>
      </c>
      <c r="K517" s="296"/>
      <c r="L517" s="296"/>
      <c r="M517" s="296"/>
      <c r="N517" s="294">
        <v>0</v>
      </c>
      <c r="O517" s="294"/>
      <c r="P517" s="294"/>
      <c r="Q517" s="294">
        <v>536604.34</v>
      </c>
      <c r="R517" s="294"/>
      <c r="S517" s="294"/>
      <c r="T517" s="294">
        <v>536604.34</v>
      </c>
      <c r="U517" s="294"/>
      <c r="V517" s="294"/>
      <c r="W517" s="294"/>
      <c r="X517" s="294">
        <v>0</v>
      </c>
      <c r="Y517" s="294"/>
      <c r="Z517" s="294"/>
      <c r="AA517" s="294"/>
      <c r="AB517" s="294">
        <v>0</v>
      </c>
      <c r="AC517" s="294"/>
      <c r="AD517" s="294"/>
      <c r="AE517" s="294"/>
      <c r="AF517" s="294"/>
      <c r="AG517" s="294"/>
      <c r="AH517" s="294">
        <v>0</v>
      </c>
      <c r="AI517" s="294"/>
      <c r="AJ517" s="294"/>
      <c r="AK517" s="294"/>
      <c r="AL517" s="294"/>
    </row>
    <row r="518" spans="2:38" ht="9.4" customHeight="1" x14ac:dyDescent="0.15">
      <c r="B518" s="296" t="s">
        <v>851</v>
      </c>
      <c r="C518" s="296"/>
      <c r="D518" s="296"/>
      <c r="E518" s="296" t="s">
        <v>973</v>
      </c>
      <c r="F518" s="296"/>
      <c r="G518" s="296"/>
      <c r="H518" s="296"/>
      <c r="J518" s="296" t="s">
        <v>974</v>
      </c>
      <c r="K518" s="296"/>
      <c r="L518" s="296"/>
      <c r="M518" s="296"/>
      <c r="N518" s="294">
        <v>0</v>
      </c>
      <c r="O518" s="294"/>
      <c r="P518" s="294"/>
      <c r="Q518" s="294">
        <v>6.77</v>
      </c>
      <c r="R518" s="294"/>
      <c r="S518" s="294"/>
      <c r="T518" s="294">
        <v>6.77</v>
      </c>
      <c r="U518" s="294"/>
      <c r="V518" s="294"/>
      <c r="W518" s="294"/>
      <c r="X518" s="294">
        <v>0</v>
      </c>
      <c r="Y518" s="294"/>
      <c r="Z518" s="294"/>
      <c r="AA518" s="294"/>
      <c r="AB518" s="294">
        <v>0</v>
      </c>
      <c r="AC518" s="294"/>
      <c r="AD518" s="294"/>
      <c r="AE518" s="294"/>
      <c r="AF518" s="294"/>
      <c r="AG518" s="294"/>
      <c r="AH518" s="294">
        <v>0</v>
      </c>
      <c r="AI518" s="294"/>
      <c r="AJ518" s="294"/>
      <c r="AK518" s="294"/>
      <c r="AL518" s="294"/>
    </row>
    <row r="519" spans="2:38" ht="9.4" customHeight="1" x14ac:dyDescent="0.15">
      <c r="B519" s="296" t="s">
        <v>851</v>
      </c>
      <c r="C519" s="296"/>
      <c r="D519" s="296"/>
      <c r="E519" s="296" t="s">
        <v>975</v>
      </c>
      <c r="F519" s="296"/>
      <c r="G519" s="296"/>
      <c r="H519" s="296"/>
      <c r="J519" s="296" t="s">
        <v>976</v>
      </c>
      <c r="K519" s="296"/>
      <c r="L519" s="296"/>
      <c r="M519" s="296"/>
      <c r="N519" s="294">
        <v>0</v>
      </c>
      <c r="O519" s="294"/>
      <c r="P519" s="294"/>
      <c r="Q519" s="294">
        <v>460.7</v>
      </c>
      <c r="R519" s="294"/>
      <c r="S519" s="294"/>
      <c r="T519" s="294">
        <v>460.7</v>
      </c>
      <c r="U519" s="294"/>
      <c r="V519" s="294"/>
      <c r="W519" s="294"/>
      <c r="X519" s="294">
        <v>0</v>
      </c>
      <c r="Y519" s="294"/>
      <c r="Z519" s="294"/>
      <c r="AA519" s="294"/>
      <c r="AB519" s="294">
        <v>0</v>
      </c>
      <c r="AC519" s="294"/>
      <c r="AD519" s="294"/>
      <c r="AE519" s="294"/>
      <c r="AF519" s="294"/>
      <c r="AG519" s="294"/>
      <c r="AH519" s="294">
        <v>0</v>
      </c>
      <c r="AI519" s="294"/>
      <c r="AJ519" s="294"/>
      <c r="AK519" s="294"/>
      <c r="AL519" s="294"/>
    </row>
    <row r="520" spans="2:38" ht="9.4" customHeight="1" x14ac:dyDescent="0.15">
      <c r="B520" s="296" t="s">
        <v>851</v>
      </c>
      <c r="C520" s="296"/>
      <c r="D520" s="296"/>
      <c r="E520" s="296" t="s">
        <v>977</v>
      </c>
      <c r="F520" s="296"/>
      <c r="G520" s="296"/>
      <c r="H520" s="296"/>
      <c r="J520" s="296" t="s">
        <v>978</v>
      </c>
      <c r="K520" s="296"/>
      <c r="L520" s="296"/>
      <c r="M520" s="296"/>
      <c r="N520" s="294">
        <v>0</v>
      </c>
      <c r="O520" s="294"/>
      <c r="P520" s="294"/>
      <c r="Q520" s="294">
        <v>726.28</v>
      </c>
      <c r="R520" s="294"/>
      <c r="S520" s="294"/>
      <c r="T520" s="294">
        <v>726.28</v>
      </c>
      <c r="U520" s="294"/>
      <c r="V520" s="294"/>
      <c r="W520" s="294"/>
      <c r="X520" s="294">
        <v>0</v>
      </c>
      <c r="Y520" s="294"/>
      <c r="Z520" s="294"/>
      <c r="AA520" s="294"/>
      <c r="AB520" s="294">
        <v>0</v>
      </c>
      <c r="AC520" s="294"/>
      <c r="AD520" s="294"/>
      <c r="AE520" s="294"/>
      <c r="AF520" s="294"/>
      <c r="AG520" s="294"/>
      <c r="AH520" s="294">
        <v>0</v>
      </c>
      <c r="AI520" s="294"/>
      <c r="AJ520" s="294"/>
      <c r="AK520" s="294"/>
      <c r="AL520" s="294"/>
    </row>
    <row r="521" spans="2:38" ht="9.4" customHeight="1" x14ac:dyDescent="0.15">
      <c r="B521" s="296" t="s">
        <v>851</v>
      </c>
      <c r="C521" s="296"/>
      <c r="D521" s="296"/>
      <c r="E521" s="296" t="s">
        <v>979</v>
      </c>
      <c r="F521" s="296"/>
      <c r="G521" s="296"/>
      <c r="H521" s="296"/>
      <c r="J521" s="296" t="s">
        <v>980</v>
      </c>
      <c r="K521" s="296"/>
      <c r="L521" s="296"/>
      <c r="M521" s="296"/>
      <c r="N521" s="294">
        <v>0</v>
      </c>
      <c r="O521" s="294"/>
      <c r="P521" s="294"/>
      <c r="Q521" s="294">
        <v>2115.6799999999998</v>
      </c>
      <c r="R521" s="294"/>
      <c r="S521" s="294"/>
      <c r="T521" s="294">
        <v>2115.6799999999998</v>
      </c>
      <c r="U521" s="294"/>
      <c r="V521" s="294"/>
      <c r="W521" s="294"/>
      <c r="X521" s="294">
        <v>0</v>
      </c>
      <c r="Y521" s="294"/>
      <c r="Z521" s="294"/>
      <c r="AA521" s="294"/>
      <c r="AB521" s="294">
        <v>0</v>
      </c>
      <c r="AC521" s="294"/>
      <c r="AD521" s="294"/>
      <c r="AE521" s="294"/>
      <c r="AF521" s="294"/>
      <c r="AG521" s="294"/>
      <c r="AH521" s="294">
        <v>0</v>
      </c>
      <c r="AI521" s="294"/>
      <c r="AJ521" s="294"/>
      <c r="AK521" s="294"/>
      <c r="AL521" s="294"/>
    </row>
    <row r="522" spans="2:38" ht="9.4" customHeight="1" x14ac:dyDescent="0.15">
      <c r="B522" s="296" t="s">
        <v>851</v>
      </c>
      <c r="C522" s="296"/>
      <c r="D522" s="296"/>
      <c r="E522" s="296" t="s">
        <v>981</v>
      </c>
      <c r="F522" s="296"/>
      <c r="G522" s="296"/>
      <c r="H522" s="296"/>
      <c r="J522" s="296" t="s">
        <v>982</v>
      </c>
      <c r="K522" s="296"/>
      <c r="L522" s="296"/>
      <c r="M522" s="296"/>
      <c r="N522" s="294">
        <v>0</v>
      </c>
      <c r="O522" s="294"/>
      <c r="P522" s="294"/>
      <c r="Q522" s="294">
        <v>0</v>
      </c>
      <c r="R522" s="294"/>
      <c r="S522" s="294"/>
      <c r="T522" s="294">
        <v>8646290.3300000001</v>
      </c>
      <c r="U522" s="294"/>
      <c r="V522" s="294"/>
      <c r="W522" s="294"/>
      <c r="X522" s="294">
        <v>8646290.3300000001</v>
      </c>
      <c r="Y522" s="294"/>
      <c r="Z522" s="294"/>
      <c r="AA522" s="294"/>
      <c r="AB522" s="294">
        <v>0</v>
      </c>
      <c r="AC522" s="294"/>
      <c r="AD522" s="294"/>
      <c r="AE522" s="294"/>
      <c r="AF522" s="294"/>
      <c r="AG522" s="294"/>
      <c r="AH522" s="294">
        <v>0</v>
      </c>
      <c r="AI522" s="294"/>
      <c r="AJ522" s="294"/>
      <c r="AK522" s="294"/>
      <c r="AL522" s="294"/>
    </row>
    <row r="523" spans="2:38" ht="9.1999999999999993" customHeight="1" x14ac:dyDescent="0.15">
      <c r="J523" s="296"/>
      <c r="K523" s="296"/>
      <c r="L523" s="296"/>
      <c r="M523" s="296"/>
    </row>
    <row r="524" spans="2:38" ht="8.4499999999999993" customHeight="1" x14ac:dyDescent="0.15">
      <c r="B524" s="296" t="s">
        <v>851</v>
      </c>
      <c r="C524" s="296"/>
      <c r="D524" s="296"/>
      <c r="E524" s="296" t="s">
        <v>983</v>
      </c>
      <c r="F524" s="296"/>
      <c r="G524" s="296"/>
      <c r="H524" s="296"/>
      <c r="J524" s="296" t="s">
        <v>984</v>
      </c>
      <c r="K524" s="296"/>
      <c r="L524" s="296"/>
      <c r="M524" s="296"/>
      <c r="N524" s="294">
        <v>0</v>
      </c>
      <c r="O524" s="294"/>
      <c r="P524" s="294"/>
      <c r="Q524" s="294">
        <v>0</v>
      </c>
      <c r="R524" s="294"/>
      <c r="S524" s="294"/>
      <c r="T524" s="294">
        <v>331737.78999999998</v>
      </c>
      <c r="U524" s="294"/>
      <c r="V524" s="294"/>
      <c r="W524" s="294"/>
      <c r="X524" s="294">
        <v>331737.78999999998</v>
      </c>
      <c r="Y524" s="294"/>
      <c r="Z524" s="294"/>
      <c r="AA524" s="294"/>
      <c r="AB524" s="294">
        <v>0</v>
      </c>
      <c r="AC524" s="294"/>
      <c r="AD524" s="294"/>
      <c r="AE524" s="294"/>
      <c r="AF524" s="294"/>
      <c r="AG524" s="294"/>
      <c r="AH524" s="294">
        <v>0</v>
      </c>
      <c r="AI524" s="294"/>
      <c r="AJ524" s="294"/>
      <c r="AK524" s="294"/>
      <c r="AL524" s="294"/>
    </row>
    <row r="525" spans="2:38" ht="9.4" customHeight="1" x14ac:dyDescent="0.15">
      <c r="B525" s="296" t="s">
        <v>851</v>
      </c>
      <c r="C525" s="296"/>
      <c r="D525" s="296"/>
      <c r="E525" s="296" t="s">
        <v>985</v>
      </c>
      <c r="F525" s="296"/>
      <c r="G525" s="296"/>
      <c r="H525" s="296"/>
      <c r="J525" s="296" t="s">
        <v>986</v>
      </c>
      <c r="K525" s="296"/>
      <c r="L525" s="296"/>
      <c r="M525" s="296"/>
      <c r="N525" s="294">
        <v>0</v>
      </c>
      <c r="O525" s="294"/>
      <c r="P525" s="294"/>
      <c r="Q525" s="294">
        <v>0</v>
      </c>
      <c r="R525" s="294"/>
      <c r="S525" s="294"/>
      <c r="T525" s="294">
        <v>100799.05</v>
      </c>
      <c r="U525" s="294"/>
      <c r="V525" s="294"/>
      <c r="W525" s="294"/>
      <c r="X525" s="294">
        <v>100799.05</v>
      </c>
      <c r="Y525" s="294"/>
      <c r="Z525" s="294"/>
      <c r="AA525" s="294"/>
      <c r="AB525" s="294">
        <v>0</v>
      </c>
      <c r="AC525" s="294"/>
      <c r="AD525" s="294"/>
      <c r="AE525" s="294"/>
      <c r="AF525" s="294"/>
      <c r="AG525" s="294"/>
      <c r="AH525" s="294">
        <v>0</v>
      </c>
      <c r="AI525" s="294"/>
      <c r="AJ525" s="294"/>
      <c r="AK525" s="294"/>
      <c r="AL525" s="294"/>
    </row>
    <row r="526" spans="2:38" ht="9.4" customHeight="1" x14ac:dyDescent="0.15">
      <c r="B526" s="296" t="s">
        <v>851</v>
      </c>
      <c r="C526" s="296"/>
      <c r="D526" s="296"/>
      <c r="E526" s="296" t="s">
        <v>987</v>
      </c>
      <c r="F526" s="296"/>
      <c r="G526" s="296"/>
      <c r="H526" s="296"/>
      <c r="J526" s="296" t="s">
        <v>988</v>
      </c>
      <c r="K526" s="296"/>
      <c r="L526" s="296"/>
      <c r="M526" s="296"/>
      <c r="N526" s="294">
        <v>0</v>
      </c>
      <c r="O526" s="294"/>
      <c r="P526" s="294"/>
      <c r="Q526" s="294">
        <v>0</v>
      </c>
      <c r="R526" s="294"/>
      <c r="S526" s="294"/>
      <c r="T526" s="294">
        <v>6011.04</v>
      </c>
      <c r="U526" s="294"/>
      <c r="V526" s="294"/>
      <c r="W526" s="294"/>
      <c r="X526" s="294">
        <v>6011.04</v>
      </c>
      <c r="Y526" s="294"/>
      <c r="Z526" s="294"/>
      <c r="AA526" s="294"/>
      <c r="AB526" s="294">
        <v>0</v>
      </c>
      <c r="AC526" s="294"/>
      <c r="AD526" s="294"/>
      <c r="AE526" s="294"/>
      <c r="AF526" s="294"/>
      <c r="AG526" s="294"/>
      <c r="AH526" s="294">
        <v>0</v>
      </c>
      <c r="AI526" s="294"/>
      <c r="AJ526" s="294"/>
      <c r="AK526" s="294"/>
      <c r="AL526" s="294"/>
    </row>
    <row r="527" spans="2:38" ht="9.4" customHeight="1" x14ac:dyDescent="0.15">
      <c r="B527" s="296" t="s">
        <v>851</v>
      </c>
      <c r="C527" s="296"/>
      <c r="D527" s="296"/>
      <c r="E527" s="296" t="s">
        <v>989</v>
      </c>
      <c r="F527" s="296"/>
      <c r="G527" s="296"/>
      <c r="H527" s="296"/>
      <c r="J527" s="296" t="s">
        <v>938</v>
      </c>
      <c r="K527" s="296"/>
      <c r="L527" s="296"/>
      <c r="M527" s="296"/>
      <c r="N527" s="294">
        <v>0</v>
      </c>
      <c r="O527" s="294"/>
      <c r="P527" s="294"/>
      <c r="Q527" s="294">
        <v>0</v>
      </c>
      <c r="R527" s="294"/>
      <c r="S527" s="294"/>
      <c r="T527" s="294">
        <v>33176</v>
      </c>
      <c r="U527" s="294"/>
      <c r="V527" s="294"/>
      <c r="W527" s="294"/>
      <c r="X527" s="294">
        <v>33176</v>
      </c>
      <c r="Y527" s="294"/>
      <c r="Z527" s="294"/>
      <c r="AA527" s="294"/>
      <c r="AB527" s="294">
        <v>0</v>
      </c>
      <c r="AC527" s="294"/>
      <c r="AD527" s="294"/>
      <c r="AE527" s="294"/>
      <c r="AF527" s="294"/>
      <c r="AG527" s="294"/>
      <c r="AH527" s="294">
        <v>0</v>
      </c>
      <c r="AI527" s="294"/>
      <c r="AJ527" s="294"/>
      <c r="AK527" s="294"/>
      <c r="AL527" s="294"/>
    </row>
    <row r="528" spans="2:38" ht="9.4" customHeight="1" x14ac:dyDescent="0.15">
      <c r="B528" s="296" t="s">
        <v>851</v>
      </c>
      <c r="C528" s="296"/>
      <c r="D528" s="296"/>
      <c r="E528" s="296" t="s">
        <v>990</v>
      </c>
      <c r="F528" s="296"/>
      <c r="G528" s="296"/>
      <c r="H528" s="296"/>
      <c r="J528" s="296" t="s">
        <v>991</v>
      </c>
      <c r="K528" s="296"/>
      <c r="L528" s="296"/>
      <c r="M528" s="296"/>
      <c r="N528" s="294">
        <v>0</v>
      </c>
      <c r="O528" s="294"/>
      <c r="P528" s="294"/>
      <c r="Q528" s="294">
        <v>0</v>
      </c>
      <c r="R528" s="294"/>
      <c r="S528" s="294"/>
      <c r="T528" s="294">
        <v>2440.33</v>
      </c>
      <c r="U528" s="294"/>
      <c r="V528" s="294"/>
      <c r="W528" s="294"/>
      <c r="X528" s="294">
        <v>2440.33</v>
      </c>
      <c r="Y528" s="294"/>
      <c r="Z528" s="294"/>
      <c r="AA528" s="294"/>
      <c r="AB528" s="294">
        <v>0</v>
      </c>
      <c r="AC528" s="294"/>
      <c r="AD528" s="294"/>
      <c r="AE528" s="294"/>
      <c r="AF528" s="294"/>
      <c r="AG528" s="294"/>
      <c r="AH528" s="294">
        <v>0</v>
      </c>
      <c r="AI528" s="294"/>
      <c r="AJ528" s="294"/>
      <c r="AK528" s="294"/>
      <c r="AL528" s="294"/>
    </row>
    <row r="529" spans="1:39" ht="9.4" customHeight="1" x14ac:dyDescent="0.15">
      <c r="B529" s="296" t="s">
        <v>851</v>
      </c>
      <c r="C529" s="296"/>
      <c r="D529" s="296"/>
      <c r="E529" s="296" t="s">
        <v>992</v>
      </c>
      <c r="F529" s="296"/>
      <c r="G529" s="296"/>
      <c r="H529" s="296"/>
      <c r="J529" s="296" t="s">
        <v>993</v>
      </c>
      <c r="K529" s="296"/>
      <c r="L529" s="296"/>
      <c r="M529" s="296"/>
      <c r="N529" s="294">
        <v>0</v>
      </c>
      <c r="O529" s="294"/>
      <c r="P529" s="294"/>
      <c r="Q529" s="294">
        <v>0</v>
      </c>
      <c r="R529" s="294"/>
      <c r="S529" s="294"/>
      <c r="T529" s="294">
        <v>163605.25</v>
      </c>
      <c r="U529" s="294"/>
      <c r="V529" s="294"/>
      <c r="W529" s="294"/>
      <c r="X529" s="294">
        <v>163605.25</v>
      </c>
      <c r="Y529" s="294"/>
      <c r="Z529" s="294"/>
      <c r="AA529" s="294"/>
      <c r="AB529" s="294">
        <v>0</v>
      </c>
      <c r="AC529" s="294"/>
      <c r="AD529" s="294"/>
      <c r="AE529" s="294"/>
      <c r="AF529" s="294"/>
      <c r="AG529" s="294"/>
      <c r="AH529" s="294">
        <v>0</v>
      </c>
      <c r="AI529" s="294"/>
      <c r="AJ529" s="294"/>
      <c r="AK529" s="294"/>
      <c r="AL529" s="294"/>
    </row>
    <row r="530" spans="1:39" ht="9.4" customHeight="1" x14ac:dyDescent="0.15">
      <c r="B530" s="296" t="s">
        <v>851</v>
      </c>
      <c r="C530" s="296"/>
      <c r="D530" s="296"/>
      <c r="E530" s="296" t="s">
        <v>994</v>
      </c>
      <c r="F530" s="296"/>
      <c r="G530" s="296"/>
      <c r="H530" s="296"/>
      <c r="J530" s="296" t="s">
        <v>995</v>
      </c>
      <c r="K530" s="296"/>
      <c r="L530" s="296"/>
      <c r="M530" s="296"/>
      <c r="N530" s="294">
        <v>0</v>
      </c>
      <c r="O530" s="294"/>
      <c r="P530" s="294"/>
      <c r="Q530" s="294">
        <v>0</v>
      </c>
      <c r="R530" s="294"/>
      <c r="S530" s="294"/>
      <c r="T530" s="294">
        <v>760</v>
      </c>
      <c r="U530" s="294"/>
      <c r="V530" s="294"/>
      <c r="W530" s="294"/>
      <c r="X530" s="294">
        <v>760</v>
      </c>
      <c r="Y530" s="294"/>
      <c r="Z530" s="294"/>
      <c r="AA530" s="294"/>
      <c r="AB530" s="294">
        <v>0</v>
      </c>
      <c r="AC530" s="294"/>
      <c r="AD530" s="294"/>
      <c r="AE530" s="294"/>
      <c r="AF530" s="294"/>
      <c r="AG530" s="294"/>
      <c r="AH530" s="294">
        <v>0</v>
      </c>
      <c r="AI530" s="294"/>
      <c r="AJ530" s="294"/>
      <c r="AK530" s="294"/>
      <c r="AL530" s="294"/>
    </row>
    <row r="531" spans="1:39" ht="9.4" customHeight="1" x14ac:dyDescent="0.15">
      <c r="B531" s="296" t="s">
        <v>851</v>
      </c>
      <c r="C531" s="296"/>
      <c r="D531" s="296"/>
      <c r="E531" s="296" t="s">
        <v>996</v>
      </c>
      <c r="F531" s="296"/>
      <c r="G531" s="296"/>
      <c r="H531" s="296"/>
      <c r="J531" s="296" t="s">
        <v>997</v>
      </c>
      <c r="K531" s="296"/>
      <c r="L531" s="296"/>
      <c r="M531" s="296"/>
      <c r="N531" s="294">
        <v>0</v>
      </c>
      <c r="O531" s="294"/>
      <c r="P531" s="294"/>
      <c r="Q531" s="294">
        <v>0</v>
      </c>
      <c r="R531" s="294"/>
      <c r="S531" s="294"/>
      <c r="T531" s="294">
        <v>30512</v>
      </c>
      <c r="U531" s="294"/>
      <c r="V531" s="294"/>
      <c r="W531" s="294"/>
      <c r="X531" s="294">
        <v>30512</v>
      </c>
      <c r="Y531" s="294"/>
      <c r="Z531" s="294"/>
      <c r="AA531" s="294"/>
      <c r="AB531" s="294">
        <v>0</v>
      </c>
      <c r="AC531" s="294"/>
      <c r="AD531" s="294"/>
      <c r="AE531" s="294"/>
      <c r="AF531" s="294"/>
      <c r="AG531" s="294"/>
      <c r="AH531" s="294">
        <v>0</v>
      </c>
      <c r="AI531" s="294"/>
      <c r="AJ531" s="294"/>
      <c r="AK531" s="294"/>
      <c r="AL531" s="294"/>
    </row>
    <row r="532" spans="1:39" ht="9.4" customHeight="1" x14ac:dyDescent="0.15">
      <c r="B532" s="296" t="s">
        <v>851</v>
      </c>
      <c r="C532" s="296"/>
      <c r="D532" s="296"/>
      <c r="E532" s="296" t="s">
        <v>998</v>
      </c>
      <c r="F532" s="296"/>
      <c r="G532" s="296"/>
      <c r="H532" s="296"/>
      <c r="J532" s="296" t="s">
        <v>999</v>
      </c>
      <c r="K532" s="296"/>
      <c r="L532" s="296"/>
      <c r="M532" s="296"/>
      <c r="N532" s="294">
        <v>0</v>
      </c>
      <c r="O532" s="294"/>
      <c r="P532" s="294"/>
      <c r="Q532" s="294">
        <v>0</v>
      </c>
      <c r="R532" s="294"/>
      <c r="S532" s="294"/>
      <c r="T532" s="294">
        <v>17691.45</v>
      </c>
      <c r="U532" s="294"/>
      <c r="V532" s="294"/>
      <c r="W532" s="294"/>
      <c r="X532" s="294">
        <v>17691.45</v>
      </c>
      <c r="Y532" s="294"/>
      <c r="Z532" s="294"/>
      <c r="AA532" s="294"/>
      <c r="AB532" s="294">
        <v>0</v>
      </c>
      <c r="AC532" s="294"/>
      <c r="AD532" s="294"/>
      <c r="AE532" s="294"/>
      <c r="AF532" s="294"/>
      <c r="AG532" s="294"/>
      <c r="AH532" s="294">
        <v>0</v>
      </c>
      <c r="AI532" s="294"/>
      <c r="AJ532" s="294"/>
      <c r="AK532" s="294"/>
      <c r="AL532" s="294"/>
    </row>
    <row r="533" spans="1:39" ht="9.4" customHeight="1" x14ac:dyDescent="0.15">
      <c r="B533" s="296" t="s">
        <v>851</v>
      </c>
      <c r="C533" s="296"/>
      <c r="D533" s="296"/>
      <c r="E533" s="296" t="s">
        <v>1000</v>
      </c>
      <c r="F533" s="296"/>
      <c r="G533" s="296"/>
      <c r="H533" s="296"/>
      <c r="J533" s="296" t="s">
        <v>1001</v>
      </c>
      <c r="K533" s="296"/>
      <c r="L533" s="296"/>
      <c r="M533" s="296"/>
      <c r="N533" s="294">
        <v>0</v>
      </c>
      <c r="O533" s="294"/>
      <c r="P533" s="294"/>
      <c r="Q533" s="294">
        <v>0</v>
      </c>
      <c r="R533" s="294"/>
      <c r="S533" s="294"/>
      <c r="T533" s="294">
        <v>21170.22</v>
      </c>
      <c r="U533" s="294"/>
      <c r="V533" s="294"/>
      <c r="W533" s="294"/>
      <c r="X533" s="294">
        <v>21170.22</v>
      </c>
      <c r="Y533" s="294"/>
      <c r="Z533" s="294"/>
      <c r="AA533" s="294"/>
      <c r="AB533" s="294">
        <v>0</v>
      </c>
      <c r="AC533" s="294"/>
      <c r="AD533" s="294"/>
      <c r="AE533" s="294"/>
      <c r="AF533" s="294"/>
      <c r="AG533" s="294"/>
      <c r="AH533" s="294">
        <v>0</v>
      </c>
      <c r="AI533" s="294"/>
      <c r="AJ533" s="294"/>
      <c r="AK533" s="294"/>
      <c r="AL533" s="294"/>
    </row>
    <row r="534" spans="1:39" ht="9.4" customHeight="1" x14ac:dyDescent="0.15">
      <c r="B534" s="296" t="s">
        <v>851</v>
      </c>
      <c r="C534" s="296"/>
      <c r="D534" s="296"/>
      <c r="E534" s="296" t="s">
        <v>1002</v>
      </c>
      <c r="F534" s="296"/>
      <c r="G534" s="296"/>
      <c r="H534" s="296"/>
      <c r="J534" s="296" t="s">
        <v>1003</v>
      </c>
      <c r="K534" s="296"/>
      <c r="L534" s="296"/>
      <c r="M534" s="296"/>
      <c r="N534" s="294">
        <v>0</v>
      </c>
      <c r="O534" s="294"/>
      <c r="P534" s="294"/>
      <c r="Q534" s="294">
        <v>0</v>
      </c>
      <c r="R534" s="294"/>
      <c r="S534" s="294"/>
      <c r="T534" s="294">
        <v>76826.8</v>
      </c>
      <c r="U534" s="294"/>
      <c r="V534" s="294"/>
      <c r="W534" s="294"/>
      <c r="X534" s="294">
        <v>76826.8</v>
      </c>
      <c r="Y534" s="294"/>
      <c r="Z534" s="294"/>
      <c r="AA534" s="294"/>
      <c r="AB534" s="294">
        <v>0</v>
      </c>
      <c r="AC534" s="294"/>
      <c r="AD534" s="294"/>
      <c r="AE534" s="294"/>
      <c r="AF534" s="294"/>
      <c r="AG534" s="294"/>
      <c r="AH534" s="294">
        <v>0</v>
      </c>
      <c r="AI534" s="294"/>
      <c r="AJ534" s="294"/>
      <c r="AK534" s="294"/>
      <c r="AL534" s="294"/>
    </row>
    <row r="535" spans="1:39" ht="9.4" customHeight="1" x14ac:dyDescent="0.15">
      <c r="B535" s="296" t="s">
        <v>851</v>
      </c>
      <c r="C535" s="296"/>
      <c r="D535" s="296"/>
      <c r="E535" s="296" t="s">
        <v>1004</v>
      </c>
      <c r="F535" s="296"/>
      <c r="G535" s="296"/>
      <c r="H535" s="296"/>
      <c r="J535" s="296" t="s">
        <v>1005</v>
      </c>
      <c r="K535" s="296"/>
      <c r="L535" s="296"/>
      <c r="M535" s="296"/>
      <c r="N535" s="294">
        <v>0</v>
      </c>
      <c r="O535" s="294"/>
      <c r="P535" s="294"/>
      <c r="Q535" s="294">
        <v>0</v>
      </c>
      <c r="R535" s="294"/>
      <c r="S535" s="294"/>
      <c r="T535" s="294">
        <v>14500</v>
      </c>
      <c r="U535" s="294"/>
      <c r="V535" s="294"/>
      <c r="W535" s="294"/>
      <c r="X535" s="294">
        <v>14500</v>
      </c>
      <c r="Y535" s="294"/>
      <c r="Z535" s="294"/>
      <c r="AA535" s="294"/>
      <c r="AB535" s="294">
        <v>0</v>
      </c>
      <c r="AC535" s="294"/>
      <c r="AD535" s="294"/>
      <c r="AE535" s="294"/>
      <c r="AF535" s="294"/>
      <c r="AG535" s="294"/>
      <c r="AH535" s="294">
        <v>0</v>
      </c>
      <c r="AI535" s="294"/>
      <c r="AJ535" s="294"/>
      <c r="AK535" s="294"/>
      <c r="AL535" s="294"/>
    </row>
    <row r="536" spans="1:39" ht="9.4" customHeight="1" x14ac:dyDescent="0.15">
      <c r="B536" s="296" t="s">
        <v>851</v>
      </c>
      <c r="C536" s="296"/>
      <c r="D536" s="296"/>
      <c r="E536" s="296" t="s">
        <v>1006</v>
      </c>
      <c r="F536" s="296"/>
      <c r="G536" s="296"/>
      <c r="H536" s="296"/>
      <c r="J536" s="296" t="s">
        <v>1007</v>
      </c>
      <c r="K536" s="296"/>
      <c r="L536" s="296"/>
      <c r="M536" s="296"/>
      <c r="N536" s="294">
        <v>0</v>
      </c>
      <c r="O536" s="294"/>
      <c r="P536" s="294"/>
      <c r="Q536" s="294">
        <v>0</v>
      </c>
      <c r="R536" s="294"/>
      <c r="S536" s="294"/>
      <c r="T536" s="294">
        <v>13541.26</v>
      </c>
      <c r="U536" s="294"/>
      <c r="V536" s="294"/>
      <c r="W536" s="294"/>
      <c r="X536" s="294">
        <v>13541.26</v>
      </c>
      <c r="Y536" s="294"/>
      <c r="Z536" s="294"/>
      <c r="AA536" s="294"/>
      <c r="AB536" s="294">
        <v>0</v>
      </c>
      <c r="AC536" s="294"/>
      <c r="AD536" s="294"/>
      <c r="AE536" s="294"/>
      <c r="AF536" s="294"/>
      <c r="AG536" s="294"/>
      <c r="AH536" s="294">
        <v>0</v>
      </c>
      <c r="AI536" s="294"/>
      <c r="AJ536" s="294"/>
      <c r="AK536" s="294"/>
      <c r="AL536" s="294"/>
    </row>
    <row r="537" spans="1:39" ht="9.4" customHeight="1" x14ac:dyDescent="0.15">
      <c r="B537" s="296" t="s">
        <v>851</v>
      </c>
      <c r="C537" s="296"/>
      <c r="D537" s="296"/>
      <c r="E537" s="296" t="s">
        <v>1008</v>
      </c>
      <c r="F537" s="296"/>
      <c r="G537" s="296"/>
      <c r="H537" s="296"/>
      <c r="J537" s="296" t="s">
        <v>1009</v>
      </c>
      <c r="K537" s="296"/>
      <c r="L537" s="296"/>
      <c r="M537" s="296"/>
      <c r="N537" s="294">
        <v>0</v>
      </c>
      <c r="O537" s="294"/>
      <c r="P537" s="294"/>
      <c r="Q537" s="294">
        <v>0</v>
      </c>
      <c r="R537" s="294"/>
      <c r="S537" s="294"/>
      <c r="T537" s="294">
        <v>2233.12</v>
      </c>
      <c r="U537" s="294"/>
      <c r="V537" s="294"/>
      <c r="W537" s="294"/>
      <c r="X537" s="294">
        <v>2233.12</v>
      </c>
      <c r="Y537" s="294"/>
      <c r="Z537" s="294"/>
      <c r="AA537" s="294"/>
      <c r="AB537" s="294">
        <v>0</v>
      </c>
      <c r="AC537" s="294"/>
      <c r="AD537" s="294"/>
      <c r="AE537" s="294"/>
      <c r="AF537" s="294"/>
      <c r="AG537" s="294"/>
      <c r="AH537" s="294">
        <v>0</v>
      </c>
      <c r="AI537" s="294"/>
      <c r="AJ537" s="294"/>
      <c r="AK537" s="294"/>
      <c r="AL537" s="294"/>
    </row>
    <row r="538" spans="1:39" ht="5.0999999999999996" customHeight="1" x14ac:dyDescent="0.15"/>
    <row r="539" spans="1:39" ht="14.1" customHeight="1" x14ac:dyDescent="0.15">
      <c r="AH539" s="293" t="s">
        <v>1010</v>
      </c>
      <c r="AI539" s="293"/>
      <c r="AJ539" s="293"/>
      <c r="AK539" s="293"/>
      <c r="AL539" s="293"/>
      <c r="AM539" s="293"/>
    </row>
    <row r="540" spans="1:39" ht="7.15" customHeight="1" x14ac:dyDescent="0.15">
      <c r="D540" s="305" t="s">
        <v>239</v>
      </c>
      <c r="E540" s="305"/>
      <c r="F540" s="305"/>
      <c r="G540" s="305"/>
      <c r="H540" s="305"/>
      <c r="I540" s="305"/>
      <c r="J540" s="305"/>
      <c r="K540" s="305"/>
      <c r="L540" s="305"/>
      <c r="M540" s="305"/>
      <c r="N540" s="305"/>
      <c r="O540" s="305"/>
      <c r="P540" s="305"/>
      <c r="Q540" s="305"/>
      <c r="R540" s="305"/>
      <c r="S540" s="305"/>
      <c r="T540" s="305"/>
      <c r="U540" s="305"/>
      <c r="V540" s="305"/>
      <c r="W540" s="305"/>
      <c r="X540" s="305"/>
      <c r="Y540" s="305"/>
      <c r="Z540" s="305"/>
      <c r="AA540" s="305"/>
      <c r="AB540" s="305"/>
      <c r="AC540" s="305"/>
      <c r="AD540" s="305"/>
      <c r="AE540" s="305"/>
      <c r="AF540" s="305"/>
      <c r="AG540" s="305"/>
      <c r="AH540" s="305"/>
      <c r="AI540" s="305"/>
    </row>
    <row r="541" spans="1:39" ht="9.6" customHeight="1" x14ac:dyDescent="0.15">
      <c r="A541" s="306"/>
      <c r="B541" s="306"/>
      <c r="C541" s="306"/>
      <c r="D541" s="306"/>
      <c r="E541" s="306"/>
      <c r="F541" s="306"/>
      <c r="G541" s="306"/>
      <c r="H541" s="306"/>
      <c r="I541" s="306"/>
      <c r="J541" s="306"/>
      <c r="K541" s="305"/>
      <c r="L541" s="305"/>
      <c r="M541" s="305"/>
      <c r="N541" s="305"/>
      <c r="O541" s="305"/>
      <c r="P541" s="305"/>
      <c r="Q541" s="305"/>
      <c r="R541" s="305"/>
      <c r="S541" s="305"/>
      <c r="T541" s="305"/>
      <c r="U541" s="305"/>
      <c r="V541" s="305"/>
      <c r="W541" s="305"/>
      <c r="X541" s="305"/>
      <c r="Y541" s="305"/>
      <c r="Z541" s="305"/>
      <c r="AA541" s="305"/>
      <c r="AB541" s="305"/>
      <c r="AC541" s="305"/>
      <c r="AD541" s="305"/>
      <c r="AE541" s="305"/>
      <c r="AF541" s="305"/>
      <c r="AG541" s="305"/>
      <c r="AH541" s="305"/>
      <c r="AI541" s="305"/>
    </row>
    <row r="542" spans="1:39" ht="13.35" customHeight="1" x14ac:dyDescent="0.15">
      <c r="A542" s="306"/>
      <c r="B542" s="306"/>
      <c r="C542" s="306"/>
      <c r="D542" s="306"/>
      <c r="E542" s="306"/>
      <c r="F542" s="306"/>
      <c r="G542" s="306"/>
      <c r="H542" s="306"/>
      <c r="I542" s="306"/>
      <c r="J542" s="306"/>
      <c r="K542" s="307" t="s">
        <v>240</v>
      </c>
      <c r="L542" s="307"/>
      <c r="M542" s="307"/>
      <c r="N542" s="307"/>
      <c r="O542" s="307"/>
      <c r="P542" s="307"/>
      <c r="Q542" s="307"/>
      <c r="R542" s="307"/>
      <c r="S542" s="307"/>
      <c r="T542" s="307"/>
      <c r="U542" s="307"/>
      <c r="V542" s="307"/>
      <c r="W542" s="307"/>
      <c r="X542" s="307"/>
      <c r="Y542" s="307"/>
      <c r="Z542" s="307"/>
      <c r="AA542" s="307"/>
      <c r="AB542" s="307"/>
      <c r="AC542" s="307"/>
      <c r="AD542" s="307"/>
      <c r="AE542" s="307"/>
      <c r="AF542" s="307"/>
      <c r="AG542" s="307"/>
    </row>
    <row r="543" spans="1:39" ht="5.25" customHeight="1" x14ac:dyDescent="0.15">
      <c r="A543" s="306"/>
      <c r="B543" s="306"/>
      <c r="C543" s="306"/>
      <c r="D543" s="306"/>
      <c r="E543" s="306"/>
      <c r="F543" s="306"/>
      <c r="G543" s="306"/>
      <c r="H543" s="306"/>
      <c r="I543" s="306"/>
      <c r="J543" s="306"/>
    </row>
    <row r="544" spans="1:39" ht="7.35" customHeight="1" x14ac:dyDescent="0.15">
      <c r="A544" s="306"/>
      <c r="B544" s="306"/>
      <c r="C544" s="301" t="s">
        <v>278</v>
      </c>
      <c r="D544" s="301"/>
      <c r="E544" s="301"/>
      <c r="F544" s="301"/>
      <c r="G544" s="301"/>
      <c r="H544" s="301"/>
      <c r="I544" s="301"/>
      <c r="J544" s="301"/>
      <c r="K544" s="301"/>
      <c r="Z544" s="303" t="s">
        <v>241</v>
      </c>
      <c r="AA544" s="303"/>
      <c r="AB544" s="303"/>
      <c r="AC544" s="303"/>
      <c r="AD544" s="303"/>
      <c r="AE544" s="303"/>
      <c r="AF544" s="303"/>
      <c r="AG544" s="303"/>
      <c r="AH544" s="303"/>
      <c r="AI544" s="308" t="s">
        <v>279</v>
      </c>
      <c r="AJ544" s="308"/>
      <c r="AK544" s="308"/>
      <c r="AL544" s="308"/>
      <c r="AM544" s="308"/>
    </row>
    <row r="545" spans="1:39" ht="6.75" customHeight="1" x14ac:dyDescent="0.15">
      <c r="A545" s="306"/>
      <c r="B545" s="306"/>
      <c r="C545" s="301"/>
      <c r="D545" s="301"/>
      <c r="E545" s="301"/>
      <c r="F545" s="301"/>
      <c r="G545" s="301"/>
      <c r="H545" s="301"/>
      <c r="I545" s="301"/>
      <c r="J545" s="301"/>
      <c r="K545" s="301"/>
      <c r="L545" s="309" t="s">
        <v>280</v>
      </c>
      <c r="M545" s="309"/>
      <c r="N545" s="309"/>
      <c r="O545" s="309"/>
      <c r="P545" s="309"/>
      <c r="Q545" s="309"/>
      <c r="R545" s="309"/>
      <c r="S545" s="309"/>
      <c r="T545" s="309"/>
      <c r="U545" s="309"/>
      <c r="V545" s="309"/>
      <c r="W545" s="309"/>
      <c r="X545" s="309"/>
      <c r="Y545" s="309"/>
      <c r="Z545" s="303"/>
      <c r="AA545" s="303"/>
      <c r="AB545" s="303"/>
      <c r="AC545" s="303"/>
      <c r="AD545" s="303"/>
      <c r="AE545" s="303"/>
      <c r="AF545" s="303"/>
      <c r="AG545" s="303"/>
      <c r="AH545" s="303"/>
      <c r="AI545" s="308"/>
      <c r="AJ545" s="308"/>
      <c r="AK545" s="308"/>
      <c r="AL545" s="308"/>
      <c r="AM545" s="308"/>
    </row>
    <row r="546" spans="1:39" ht="7.35" customHeight="1" x14ac:dyDescent="0.15">
      <c r="C546" s="301" t="s">
        <v>281</v>
      </c>
      <c r="D546" s="301"/>
      <c r="E546" s="301"/>
      <c r="F546" s="301"/>
      <c r="G546" s="302"/>
      <c r="H546" s="302"/>
      <c r="I546" s="302"/>
      <c r="J546" s="302"/>
      <c r="K546" s="302"/>
      <c r="L546" s="302"/>
      <c r="M546" s="302"/>
      <c r="N546" s="302"/>
      <c r="O546" s="302"/>
      <c r="P546" s="302"/>
      <c r="Q546" s="302"/>
      <c r="R546" s="302"/>
      <c r="S546" s="302"/>
      <c r="T546" s="302"/>
      <c r="U546" s="302"/>
      <c r="V546" s="302"/>
      <c r="W546" s="302"/>
      <c r="X546" s="302"/>
      <c r="Y546" s="302"/>
      <c r="Z546" s="302"/>
      <c r="AA546" s="302"/>
      <c r="AB546" s="302"/>
      <c r="AC546" s="302"/>
      <c r="AD546" s="302"/>
      <c r="AE546" s="302"/>
      <c r="AF546" s="302"/>
      <c r="AG546" s="303"/>
      <c r="AH546" s="303"/>
      <c r="AI546" s="303" t="s">
        <v>282</v>
      </c>
      <c r="AJ546" s="303"/>
    </row>
    <row r="547" spans="1:39" ht="6.75" customHeight="1" x14ac:dyDescent="0.15">
      <c r="C547" s="301"/>
      <c r="D547" s="301"/>
      <c r="E547" s="301"/>
      <c r="F547" s="301"/>
      <c r="G547" s="302"/>
      <c r="H547" s="302"/>
      <c r="I547" s="302"/>
      <c r="J547" s="302"/>
      <c r="K547" s="302"/>
      <c r="L547" s="302"/>
      <c r="M547" s="302"/>
      <c r="N547" s="302"/>
      <c r="O547" s="302"/>
      <c r="P547" s="302"/>
      <c r="Q547" s="302"/>
      <c r="R547" s="302"/>
      <c r="S547" s="302"/>
      <c r="T547" s="302"/>
      <c r="U547" s="302"/>
      <c r="V547" s="302"/>
      <c r="W547" s="302"/>
      <c r="X547" s="302"/>
      <c r="Y547" s="302"/>
      <c r="Z547" s="302"/>
      <c r="AA547" s="302"/>
      <c r="AB547" s="302"/>
      <c r="AC547" s="302"/>
      <c r="AD547" s="302"/>
      <c r="AE547" s="302"/>
      <c r="AF547" s="302"/>
      <c r="AG547" s="303"/>
      <c r="AH547" s="303"/>
      <c r="AI547" s="303"/>
      <c r="AJ547" s="303"/>
    </row>
    <row r="548" spans="1:39" ht="11.25" customHeight="1" x14ac:dyDescent="0.15">
      <c r="P548" s="304" t="s">
        <v>283</v>
      </c>
      <c r="Q548" s="304"/>
      <c r="R548" s="304"/>
      <c r="W548" s="304" t="s">
        <v>284</v>
      </c>
      <c r="X548" s="304"/>
      <c r="Y548" s="304"/>
      <c r="Z548" s="304"/>
      <c r="AE548" s="304" t="s">
        <v>285</v>
      </c>
      <c r="AF548" s="304"/>
      <c r="AG548" s="304"/>
      <c r="AH548" s="304"/>
      <c r="AI548" s="304"/>
      <c r="AJ548" s="304"/>
      <c r="AK548" s="304"/>
    </row>
    <row r="549" spans="1:39" ht="8.4499999999999993" customHeight="1" x14ac:dyDescent="0.15">
      <c r="B549" s="300" t="s">
        <v>286</v>
      </c>
      <c r="C549" s="300"/>
      <c r="D549" s="300"/>
      <c r="E549" s="300" t="s">
        <v>287</v>
      </c>
      <c r="F549" s="300"/>
      <c r="G549" s="300"/>
      <c r="J549" s="300" t="s">
        <v>288</v>
      </c>
      <c r="K549" s="300"/>
      <c r="L549" s="300"/>
      <c r="M549" s="300"/>
      <c r="N549" s="300"/>
      <c r="O549" s="300"/>
      <c r="P549" s="76" t="s">
        <v>289</v>
      </c>
      <c r="R549" s="299" t="s">
        <v>290</v>
      </c>
      <c r="S549" s="299"/>
      <c r="V549" s="299" t="s">
        <v>289</v>
      </c>
      <c r="W549" s="299"/>
      <c r="Y549" s="299" t="s">
        <v>290</v>
      </c>
      <c r="Z549" s="299"/>
      <c r="AA549" s="299"/>
      <c r="AD549" s="299" t="s">
        <v>289</v>
      </c>
      <c r="AE549" s="299"/>
      <c r="AF549" s="299"/>
      <c r="AG549" s="299"/>
      <c r="AI549" s="299" t="s">
        <v>290</v>
      </c>
      <c r="AJ549" s="299"/>
      <c r="AK549" s="299"/>
      <c r="AL549" s="299"/>
    </row>
    <row r="550" spans="1:39" ht="9.9499999999999993" customHeight="1" x14ac:dyDescent="0.15">
      <c r="B550" s="296" t="s">
        <v>851</v>
      </c>
      <c r="C550" s="296"/>
      <c r="D550" s="296"/>
      <c r="E550" s="296" t="s">
        <v>1011</v>
      </c>
      <c r="F550" s="296"/>
      <c r="G550" s="296"/>
      <c r="H550" s="296"/>
      <c r="J550" s="296" t="s">
        <v>1012</v>
      </c>
      <c r="K550" s="296"/>
      <c r="L550" s="296"/>
      <c r="M550" s="296"/>
      <c r="N550" s="294">
        <v>0</v>
      </c>
      <c r="O550" s="294"/>
      <c r="P550" s="294"/>
      <c r="Q550" s="294">
        <v>0</v>
      </c>
      <c r="R550" s="294"/>
      <c r="S550" s="294"/>
      <c r="T550" s="294">
        <v>63123.72</v>
      </c>
      <c r="U550" s="294"/>
      <c r="V550" s="294"/>
      <c r="W550" s="294"/>
      <c r="X550" s="294">
        <v>63123.72</v>
      </c>
      <c r="Y550" s="294"/>
      <c r="Z550" s="294"/>
      <c r="AA550" s="294"/>
      <c r="AB550" s="294">
        <v>0</v>
      </c>
      <c r="AC550" s="294"/>
      <c r="AD550" s="294"/>
      <c r="AE550" s="294"/>
      <c r="AF550" s="294"/>
      <c r="AG550" s="294"/>
      <c r="AH550" s="294">
        <v>0</v>
      </c>
      <c r="AI550" s="294"/>
      <c r="AJ550" s="294"/>
      <c r="AK550" s="294"/>
      <c r="AL550" s="294"/>
    </row>
    <row r="551" spans="1:39" ht="9.4" customHeight="1" x14ac:dyDescent="0.15">
      <c r="B551" s="296" t="s">
        <v>851</v>
      </c>
      <c r="C551" s="296"/>
      <c r="D551" s="296"/>
      <c r="E551" s="296" t="s">
        <v>1013</v>
      </c>
      <c r="F551" s="296"/>
      <c r="G551" s="296"/>
      <c r="H551" s="296"/>
      <c r="J551" s="296" t="s">
        <v>1014</v>
      </c>
      <c r="K551" s="296"/>
      <c r="L551" s="296"/>
      <c r="M551" s="296"/>
      <c r="N551" s="294">
        <v>0</v>
      </c>
      <c r="O551" s="294"/>
      <c r="P551" s="294"/>
      <c r="Q551" s="294">
        <v>0</v>
      </c>
      <c r="R551" s="294"/>
      <c r="S551" s="294"/>
      <c r="T551" s="294">
        <v>69640.02</v>
      </c>
      <c r="U551" s="294"/>
      <c r="V551" s="294"/>
      <c r="W551" s="294"/>
      <c r="X551" s="294">
        <v>69640.02</v>
      </c>
      <c r="Y551" s="294"/>
      <c r="Z551" s="294"/>
      <c r="AA551" s="294"/>
      <c r="AB551" s="294">
        <v>0</v>
      </c>
      <c r="AC551" s="294"/>
      <c r="AD551" s="294"/>
      <c r="AE551" s="294"/>
      <c r="AF551" s="294"/>
      <c r="AG551" s="294"/>
      <c r="AH551" s="294">
        <v>0</v>
      </c>
      <c r="AI551" s="294"/>
      <c r="AJ551" s="294"/>
      <c r="AK551" s="294"/>
      <c r="AL551" s="294"/>
    </row>
    <row r="552" spans="1:39" ht="9.4" customHeight="1" x14ac:dyDescent="0.15">
      <c r="B552" s="296" t="s">
        <v>851</v>
      </c>
      <c r="C552" s="296"/>
      <c r="D552" s="296"/>
      <c r="E552" s="296" t="s">
        <v>1015</v>
      </c>
      <c r="F552" s="296"/>
      <c r="G552" s="296"/>
      <c r="H552" s="296"/>
      <c r="J552" s="296" t="s">
        <v>1016</v>
      </c>
      <c r="K552" s="296"/>
      <c r="L552" s="296"/>
      <c r="M552" s="296"/>
      <c r="N552" s="294">
        <v>0</v>
      </c>
      <c r="O552" s="294"/>
      <c r="P552" s="294"/>
      <c r="Q552" s="294">
        <v>0</v>
      </c>
      <c r="R552" s="294"/>
      <c r="S552" s="294"/>
      <c r="T552" s="294">
        <v>2900</v>
      </c>
      <c r="U552" s="294"/>
      <c r="V552" s="294"/>
      <c r="W552" s="294"/>
      <c r="X552" s="294">
        <v>2900</v>
      </c>
      <c r="Y552" s="294"/>
      <c r="Z552" s="294"/>
      <c r="AA552" s="294"/>
      <c r="AB552" s="294">
        <v>0</v>
      </c>
      <c r="AC552" s="294"/>
      <c r="AD552" s="294"/>
      <c r="AE552" s="294"/>
      <c r="AF552" s="294"/>
      <c r="AG552" s="294"/>
      <c r="AH552" s="294">
        <v>0</v>
      </c>
      <c r="AI552" s="294"/>
      <c r="AJ552" s="294"/>
      <c r="AK552" s="294"/>
      <c r="AL552" s="294"/>
    </row>
    <row r="553" spans="1:39" ht="9.4" customHeight="1" x14ac:dyDescent="0.15">
      <c r="B553" s="296" t="s">
        <v>851</v>
      </c>
      <c r="C553" s="296"/>
      <c r="D553" s="296"/>
      <c r="E553" s="296" t="s">
        <v>1017</v>
      </c>
      <c r="F553" s="296"/>
      <c r="G553" s="296"/>
      <c r="H553" s="296"/>
      <c r="J553" s="296" t="s">
        <v>1018</v>
      </c>
      <c r="K553" s="296"/>
      <c r="L553" s="296"/>
      <c r="M553" s="296"/>
      <c r="N553" s="294">
        <v>0</v>
      </c>
      <c r="O553" s="294"/>
      <c r="P553" s="294"/>
      <c r="Q553" s="294">
        <v>0</v>
      </c>
      <c r="R553" s="294"/>
      <c r="S553" s="294"/>
      <c r="T553" s="294">
        <v>26685</v>
      </c>
      <c r="U553" s="294"/>
      <c r="V553" s="294"/>
      <c r="W553" s="294"/>
      <c r="X553" s="294">
        <v>26685</v>
      </c>
      <c r="Y553" s="294"/>
      <c r="Z553" s="294"/>
      <c r="AA553" s="294"/>
      <c r="AB553" s="294">
        <v>0</v>
      </c>
      <c r="AC553" s="294"/>
      <c r="AD553" s="294"/>
      <c r="AE553" s="294"/>
      <c r="AF553" s="294"/>
      <c r="AG553" s="294"/>
      <c r="AH553" s="294">
        <v>0</v>
      </c>
      <c r="AI553" s="294"/>
      <c r="AJ553" s="294"/>
      <c r="AK553" s="294"/>
      <c r="AL553" s="294"/>
    </row>
    <row r="554" spans="1:39" ht="9.4" customHeight="1" x14ac:dyDescent="0.15">
      <c r="B554" s="296" t="s">
        <v>851</v>
      </c>
      <c r="C554" s="296"/>
      <c r="D554" s="296"/>
      <c r="E554" s="296" t="s">
        <v>1019</v>
      </c>
      <c r="F554" s="296"/>
      <c r="G554" s="296"/>
      <c r="H554" s="296"/>
      <c r="J554" s="296" t="s">
        <v>1020</v>
      </c>
      <c r="K554" s="296"/>
      <c r="L554" s="296"/>
      <c r="M554" s="296"/>
      <c r="N554" s="294">
        <v>0</v>
      </c>
      <c r="O554" s="294"/>
      <c r="P554" s="294"/>
      <c r="Q554" s="294">
        <v>0</v>
      </c>
      <c r="R554" s="294"/>
      <c r="S554" s="294"/>
      <c r="T554" s="294">
        <v>64492.93</v>
      </c>
      <c r="U554" s="294"/>
      <c r="V554" s="294"/>
      <c r="W554" s="294"/>
      <c r="X554" s="294">
        <v>64492.93</v>
      </c>
      <c r="Y554" s="294"/>
      <c r="Z554" s="294"/>
      <c r="AA554" s="294"/>
      <c r="AB554" s="294">
        <v>0</v>
      </c>
      <c r="AC554" s="294"/>
      <c r="AD554" s="294"/>
      <c r="AE554" s="294"/>
      <c r="AF554" s="294"/>
      <c r="AG554" s="294"/>
      <c r="AH554" s="294">
        <v>0</v>
      </c>
      <c r="AI554" s="294"/>
      <c r="AJ554" s="294"/>
      <c r="AK554" s="294"/>
      <c r="AL554" s="294"/>
    </row>
    <row r="555" spans="1:39" ht="9.4" customHeight="1" x14ac:dyDescent="0.15">
      <c r="B555" s="296" t="s">
        <v>851</v>
      </c>
      <c r="C555" s="296"/>
      <c r="D555" s="296"/>
      <c r="E555" s="296" t="s">
        <v>1021</v>
      </c>
      <c r="F555" s="296"/>
      <c r="G555" s="296"/>
      <c r="H555" s="296"/>
      <c r="J555" s="296" t="s">
        <v>1022</v>
      </c>
      <c r="K555" s="296"/>
      <c r="L555" s="296"/>
      <c r="M555" s="296"/>
      <c r="N555" s="294">
        <v>0</v>
      </c>
      <c r="O555" s="294"/>
      <c r="P555" s="294"/>
      <c r="Q555" s="294">
        <v>0</v>
      </c>
      <c r="R555" s="294"/>
      <c r="S555" s="294"/>
      <c r="T555" s="294">
        <v>19256</v>
      </c>
      <c r="U555" s="294"/>
      <c r="V555" s="294"/>
      <c r="W555" s="294"/>
      <c r="X555" s="294">
        <v>19256</v>
      </c>
      <c r="Y555" s="294"/>
      <c r="Z555" s="294"/>
      <c r="AA555" s="294"/>
      <c r="AB555" s="294">
        <v>0</v>
      </c>
      <c r="AC555" s="294"/>
      <c r="AD555" s="294"/>
      <c r="AE555" s="294"/>
      <c r="AF555" s="294"/>
      <c r="AG555" s="294"/>
      <c r="AH555" s="294">
        <v>0</v>
      </c>
      <c r="AI555" s="294"/>
      <c r="AJ555" s="294"/>
      <c r="AK555" s="294"/>
      <c r="AL555" s="294"/>
    </row>
    <row r="556" spans="1:39" ht="9.4" customHeight="1" x14ac:dyDescent="0.15">
      <c r="B556" s="296" t="s">
        <v>851</v>
      </c>
      <c r="C556" s="296"/>
      <c r="D556" s="296"/>
      <c r="E556" s="296" t="s">
        <v>1023</v>
      </c>
      <c r="F556" s="296"/>
      <c r="G556" s="296"/>
      <c r="H556" s="296"/>
      <c r="J556" s="296" t="s">
        <v>1024</v>
      </c>
      <c r="K556" s="296"/>
      <c r="L556" s="296"/>
      <c r="M556" s="296"/>
      <c r="N556" s="294">
        <v>0</v>
      </c>
      <c r="O556" s="294"/>
      <c r="P556" s="294"/>
      <c r="Q556" s="294">
        <v>0</v>
      </c>
      <c r="R556" s="294"/>
      <c r="S556" s="294"/>
      <c r="T556" s="294">
        <v>4756</v>
      </c>
      <c r="U556" s="294"/>
      <c r="V556" s="294"/>
      <c r="W556" s="294"/>
      <c r="X556" s="294">
        <v>4756</v>
      </c>
      <c r="Y556" s="294"/>
      <c r="Z556" s="294"/>
      <c r="AA556" s="294"/>
      <c r="AB556" s="294">
        <v>0</v>
      </c>
      <c r="AC556" s="294"/>
      <c r="AD556" s="294"/>
      <c r="AE556" s="294"/>
      <c r="AF556" s="294"/>
      <c r="AG556" s="294"/>
      <c r="AH556" s="294">
        <v>0</v>
      </c>
      <c r="AI556" s="294"/>
      <c r="AJ556" s="294"/>
      <c r="AK556" s="294"/>
      <c r="AL556" s="294"/>
    </row>
    <row r="557" spans="1:39" ht="9.4" customHeight="1" x14ac:dyDescent="0.15">
      <c r="B557" s="296" t="s">
        <v>851</v>
      </c>
      <c r="C557" s="296"/>
      <c r="D557" s="296"/>
      <c r="E557" s="296" t="s">
        <v>1025</v>
      </c>
      <c r="F557" s="296"/>
      <c r="G557" s="296"/>
      <c r="H557" s="296"/>
      <c r="J557" s="296" t="s">
        <v>1026</v>
      </c>
      <c r="K557" s="296"/>
      <c r="L557" s="296"/>
      <c r="M557" s="296"/>
      <c r="N557" s="294">
        <v>0</v>
      </c>
      <c r="O557" s="294"/>
      <c r="P557" s="294"/>
      <c r="Q557" s="294">
        <v>0</v>
      </c>
      <c r="R557" s="294"/>
      <c r="S557" s="294"/>
      <c r="T557" s="294">
        <v>29978.2</v>
      </c>
      <c r="U557" s="294"/>
      <c r="V557" s="294"/>
      <c r="W557" s="294"/>
      <c r="X557" s="294">
        <v>29978.2</v>
      </c>
      <c r="Y557" s="294"/>
      <c r="Z557" s="294"/>
      <c r="AA557" s="294"/>
      <c r="AB557" s="294">
        <v>0</v>
      </c>
      <c r="AC557" s="294"/>
      <c r="AD557" s="294"/>
      <c r="AE557" s="294"/>
      <c r="AF557" s="294"/>
      <c r="AG557" s="294"/>
      <c r="AH557" s="294">
        <v>0</v>
      </c>
      <c r="AI557" s="294"/>
      <c r="AJ557" s="294"/>
      <c r="AK557" s="294"/>
      <c r="AL557" s="294"/>
    </row>
    <row r="558" spans="1:39" ht="9.4" customHeight="1" x14ac:dyDescent="0.15">
      <c r="B558" s="296" t="s">
        <v>851</v>
      </c>
      <c r="C558" s="296"/>
      <c r="D558" s="296"/>
      <c r="E558" s="296" t="s">
        <v>1027</v>
      </c>
      <c r="F558" s="296"/>
      <c r="G558" s="296"/>
      <c r="H558" s="296"/>
      <c r="J558" s="296" t="s">
        <v>1028</v>
      </c>
      <c r="K558" s="296"/>
      <c r="L558" s="296"/>
      <c r="M558" s="296"/>
      <c r="N558" s="294">
        <v>0</v>
      </c>
      <c r="O558" s="294"/>
      <c r="P558" s="294"/>
      <c r="Q558" s="294">
        <v>0</v>
      </c>
      <c r="R558" s="294"/>
      <c r="S558" s="294"/>
      <c r="T558" s="294">
        <v>22800.47</v>
      </c>
      <c r="U558" s="294"/>
      <c r="V558" s="294"/>
      <c r="W558" s="294"/>
      <c r="X558" s="294">
        <v>22800.47</v>
      </c>
      <c r="Y558" s="294"/>
      <c r="Z558" s="294"/>
      <c r="AA558" s="294"/>
      <c r="AB558" s="294">
        <v>0</v>
      </c>
      <c r="AC558" s="294"/>
      <c r="AD558" s="294"/>
      <c r="AE558" s="294"/>
      <c r="AF558" s="294"/>
      <c r="AG558" s="294"/>
      <c r="AH558" s="294">
        <v>0</v>
      </c>
      <c r="AI558" s="294"/>
      <c r="AJ558" s="294"/>
      <c r="AK558" s="294"/>
      <c r="AL558" s="294"/>
    </row>
    <row r="559" spans="1:39" ht="9.4" customHeight="1" x14ac:dyDescent="0.15">
      <c r="B559" s="296" t="s">
        <v>851</v>
      </c>
      <c r="C559" s="296"/>
      <c r="D559" s="296"/>
      <c r="E559" s="296" t="s">
        <v>1029</v>
      </c>
      <c r="F559" s="296"/>
      <c r="G559" s="296"/>
      <c r="H559" s="296"/>
      <c r="J559" s="296" t="s">
        <v>1030</v>
      </c>
      <c r="K559" s="296"/>
      <c r="L559" s="296"/>
      <c r="M559" s="296"/>
      <c r="N559" s="294">
        <v>0</v>
      </c>
      <c r="O559" s="294"/>
      <c r="P559" s="294"/>
      <c r="Q559" s="294">
        <v>0</v>
      </c>
      <c r="R559" s="294"/>
      <c r="S559" s="294"/>
      <c r="T559" s="294">
        <v>11087.45</v>
      </c>
      <c r="U559" s="294"/>
      <c r="V559" s="294"/>
      <c r="W559" s="294"/>
      <c r="X559" s="294">
        <v>11087.45</v>
      </c>
      <c r="Y559" s="294"/>
      <c r="Z559" s="294"/>
      <c r="AA559" s="294"/>
      <c r="AB559" s="294">
        <v>0</v>
      </c>
      <c r="AC559" s="294"/>
      <c r="AD559" s="294"/>
      <c r="AE559" s="294"/>
      <c r="AF559" s="294"/>
      <c r="AG559" s="294"/>
      <c r="AH559" s="294">
        <v>0</v>
      </c>
      <c r="AI559" s="294"/>
      <c r="AJ559" s="294"/>
      <c r="AK559" s="294"/>
      <c r="AL559" s="294"/>
    </row>
    <row r="560" spans="1:39" ht="9.4" customHeight="1" x14ac:dyDescent="0.15">
      <c r="B560" s="296" t="s">
        <v>851</v>
      </c>
      <c r="C560" s="296"/>
      <c r="D560" s="296"/>
      <c r="E560" s="296" t="s">
        <v>1031</v>
      </c>
      <c r="F560" s="296"/>
      <c r="G560" s="296"/>
      <c r="H560" s="296"/>
      <c r="J560" s="296" t="s">
        <v>1032</v>
      </c>
      <c r="K560" s="296"/>
      <c r="L560" s="296"/>
      <c r="M560" s="296"/>
      <c r="N560" s="294">
        <v>0</v>
      </c>
      <c r="O560" s="294"/>
      <c r="P560" s="294"/>
      <c r="Q560" s="294">
        <v>0</v>
      </c>
      <c r="R560" s="294"/>
      <c r="S560" s="294"/>
      <c r="T560" s="294">
        <v>9000</v>
      </c>
      <c r="U560" s="294"/>
      <c r="V560" s="294"/>
      <c r="W560" s="294"/>
      <c r="X560" s="294">
        <v>9000</v>
      </c>
      <c r="Y560" s="294"/>
      <c r="Z560" s="294"/>
      <c r="AA560" s="294"/>
      <c r="AB560" s="294">
        <v>0</v>
      </c>
      <c r="AC560" s="294"/>
      <c r="AD560" s="294"/>
      <c r="AE560" s="294"/>
      <c r="AF560" s="294"/>
      <c r="AG560" s="294"/>
      <c r="AH560" s="294">
        <v>0</v>
      </c>
      <c r="AI560" s="294"/>
      <c r="AJ560" s="294"/>
      <c r="AK560" s="294"/>
      <c r="AL560" s="294"/>
    </row>
    <row r="561" spans="2:38" ht="9.4" customHeight="1" x14ac:dyDescent="0.15">
      <c r="B561" s="296" t="s">
        <v>851</v>
      </c>
      <c r="C561" s="296"/>
      <c r="D561" s="296"/>
      <c r="E561" s="296" t="s">
        <v>1033</v>
      </c>
      <c r="F561" s="296"/>
      <c r="G561" s="296"/>
      <c r="H561" s="296"/>
      <c r="J561" s="296" t="s">
        <v>1034</v>
      </c>
      <c r="K561" s="296"/>
      <c r="L561" s="296"/>
      <c r="M561" s="296"/>
      <c r="N561" s="294">
        <v>0</v>
      </c>
      <c r="O561" s="294"/>
      <c r="P561" s="294"/>
      <c r="Q561" s="294">
        <v>0</v>
      </c>
      <c r="R561" s="294"/>
      <c r="S561" s="294"/>
      <c r="T561" s="294">
        <v>138479.98000000001</v>
      </c>
      <c r="U561" s="294"/>
      <c r="V561" s="294"/>
      <c r="W561" s="294"/>
      <c r="X561" s="294">
        <v>138479.98000000001</v>
      </c>
      <c r="Y561" s="294"/>
      <c r="Z561" s="294"/>
      <c r="AA561" s="294"/>
      <c r="AB561" s="294">
        <v>0</v>
      </c>
      <c r="AC561" s="294"/>
      <c r="AD561" s="294"/>
      <c r="AE561" s="294"/>
      <c r="AF561" s="294"/>
      <c r="AG561" s="294"/>
      <c r="AH561" s="294">
        <v>0</v>
      </c>
      <c r="AI561" s="294"/>
      <c r="AJ561" s="294"/>
      <c r="AK561" s="294"/>
      <c r="AL561" s="294"/>
    </row>
    <row r="562" spans="2:38" ht="9.4" customHeight="1" x14ac:dyDescent="0.15">
      <c r="B562" s="296" t="s">
        <v>851</v>
      </c>
      <c r="C562" s="296"/>
      <c r="D562" s="296"/>
      <c r="E562" s="296" t="s">
        <v>1035</v>
      </c>
      <c r="F562" s="296"/>
      <c r="G562" s="296"/>
      <c r="H562" s="296"/>
      <c r="J562" s="296" t="s">
        <v>1036</v>
      </c>
      <c r="K562" s="296"/>
      <c r="L562" s="296"/>
      <c r="M562" s="296"/>
      <c r="N562" s="294">
        <v>0</v>
      </c>
      <c r="O562" s="294"/>
      <c r="P562" s="294"/>
      <c r="Q562" s="294">
        <v>0</v>
      </c>
      <c r="R562" s="294"/>
      <c r="S562" s="294"/>
      <c r="T562" s="294">
        <v>29000</v>
      </c>
      <c r="U562" s="294"/>
      <c r="V562" s="294"/>
      <c r="W562" s="294"/>
      <c r="X562" s="294">
        <v>29000</v>
      </c>
      <c r="Y562" s="294"/>
      <c r="Z562" s="294"/>
      <c r="AA562" s="294"/>
      <c r="AB562" s="294">
        <v>0</v>
      </c>
      <c r="AC562" s="294"/>
      <c r="AD562" s="294"/>
      <c r="AE562" s="294"/>
      <c r="AF562" s="294"/>
      <c r="AG562" s="294"/>
      <c r="AH562" s="294">
        <v>0</v>
      </c>
      <c r="AI562" s="294"/>
      <c r="AJ562" s="294"/>
      <c r="AK562" s="294"/>
      <c r="AL562" s="294"/>
    </row>
    <row r="563" spans="2:38" ht="9.4" customHeight="1" x14ac:dyDescent="0.15">
      <c r="B563" s="296" t="s">
        <v>851</v>
      </c>
      <c r="C563" s="296"/>
      <c r="D563" s="296"/>
      <c r="E563" s="296" t="s">
        <v>1037</v>
      </c>
      <c r="F563" s="296"/>
      <c r="G563" s="296"/>
      <c r="H563" s="296"/>
      <c r="J563" s="296" t="s">
        <v>1038</v>
      </c>
      <c r="K563" s="296"/>
      <c r="L563" s="296"/>
      <c r="M563" s="296"/>
      <c r="N563" s="294">
        <v>0</v>
      </c>
      <c r="O563" s="294"/>
      <c r="P563" s="294"/>
      <c r="Q563" s="294">
        <v>0</v>
      </c>
      <c r="R563" s="294"/>
      <c r="S563" s="294"/>
      <c r="T563" s="294">
        <v>31344</v>
      </c>
      <c r="U563" s="294"/>
      <c r="V563" s="294"/>
      <c r="W563" s="294"/>
      <c r="X563" s="294">
        <v>31344</v>
      </c>
      <c r="Y563" s="294"/>
      <c r="Z563" s="294"/>
      <c r="AA563" s="294"/>
      <c r="AB563" s="294">
        <v>0</v>
      </c>
      <c r="AC563" s="294"/>
      <c r="AD563" s="294"/>
      <c r="AE563" s="294"/>
      <c r="AF563" s="294"/>
      <c r="AG563" s="294"/>
      <c r="AH563" s="294">
        <v>0</v>
      </c>
      <c r="AI563" s="294"/>
      <c r="AJ563" s="294"/>
      <c r="AK563" s="294"/>
      <c r="AL563" s="294"/>
    </row>
    <row r="564" spans="2:38" ht="9.4" customHeight="1" x14ac:dyDescent="0.15">
      <c r="B564" s="296" t="s">
        <v>851</v>
      </c>
      <c r="C564" s="296"/>
      <c r="D564" s="296"/>
      <c r="E564" s="296" t="s">
        <v>1039</v>
      </c>
      <c r="F564" s="296"/>
      <c r="G564" s="296"/>
      <c r="H564" s="296"/>
      <c r="J564" s="296" t="s">
        <v>1040</v>
      </c>
      <c r="K564" s="296"/>
      <c r="L564" s="296"/>
      <c r="M564" s="296"/>
      <c r="N564" s="294">
        <v>0</v>
      </c>
      <c r="O564" s="294"/>
      <c r="P564" s="294"/>
      <c r="Q564" s="294">
        <v>0</v>
      </c>
      <c r="R564" s="294"/>
      <c r="S564" s="294"/>
      <c r="T564" s="294">
        <v>2751204.84</v>
      </c>
      <c r="U564" s="294"/>
      <c r="V564" s="294"/>
      <c r="W564" s="294"/>
      <c r="X564" s="294">
        <v>2751204.84</v>
      </c>
      <c r="Y564" s="294"/>
      <c r="Z564" s="294"/>
      <c r="AA564" s="294"/>
      <c r="AB564" s="294">
        <v>0</v>
      </c>
      <c r="AC564" s="294"/>
      <c r="AD564" s="294"/>
      <c r="AE564" s="294"/>
      <c r="AF564" s="294"/>
      <c r="AG564" s="294"/>
      <c r="AH564" s="294">
        <v>0</v>
      </c>
      <c r="AI564" s="294"/>
      <c r="AJ564" s="294"/>
      <c r="AK564" s="294"/>
      <c r="AL564" s="294"/>
    </row>
    <row r="565" spans="2:38" ht="9.4" customHeight="1" x14ac:dyDescent="0.15">
      <c r="B565" s="296" t="s">
        <v>851</v>
      </c>
      <c r="C565" s="296"/>
      <c r="D565" s="296"/>
      <c r="E565" s="296" t="s">
        <v>1041</v>
      </c>
      <c r="F565" s="296"/>
      <c r="G565" s="296"/>
      <c r="H565" s="296"/>
      <c r="J565" s="296" t="s">
        <v>1042</v>
      </c>
      <c r="K565" s="296"/>
      <c r="L565" s="296"/>
      <c r="M565" s="296"/>
      <c r="N565" s="294">
        <v>0</v>
      </c>
      <c r="O565" s="294"/>
      <c r="P565" s="294"/>
      <c r="Q565" s="294">
        <v>0</v>
      </c>
      <c r="R565" s="294"/>
      <c r="S565" s="294"/>
      <c r="T565" s="294">
        <v>5742</v>
      </c>
      <c r="U565" s="294"/>
      <c r="V565" s="294"/>
      <c r="W565" s="294"/>
      <c r="X565" s="294">
        <v>5742</v>
      </c>
      <c r="Y565" s="294"/>
      <c r="Z565" s="294"/>
      <c r="AA565" s="294"/>
      <c r="AB565" s="294">
        <v>0</v>
      </c>
      <c r="AC565" s="294"/>
      <c r="AD565" s="294"/>
      <c r="AE565" s="294"/>
      <c r="AF565" s="294"/>
      <c r="AG565" s="294"/>
      <c r="AH565" s="294">
        <v>0</v>
      </c>
      <c r="AI565" s="294"/>
      <c r="AJ565" s="294"/>
      <c r="AK565" s="294"/>
      <c r="AL565" s="294"/>
    </row>
    <row r="566" spans="2:38" ht="9.4" customHeight="1" x14ac:dyDescent="0.15">
      <c r="B566" s="296" t="s">
        <v>851</v>
      </c>
      <c r="C566" s="296"/>
      <c r="D566" s="296"/>
      <c r="E566" s="296" t="s">
        <v>1043</v>
      </c>
      <c r="F566" s="296"/>
      <c r="G566" s="296"/>
      <c r="H566" s="296"/>
      <c r="J566" s="296" t="s">
        <v>1044</v>
      </c>
      <c r="K566" s="296"/>
      <c r="L566" s="296"/>
      <c r="M566" s="296"/>
      <c r="N566" s="294">
        <v>0</v>
      </c>
      <c r="O566" s="294"/>
      <c r="P566" s="294"/>
      <c r="Q566" s="294">
        <v>0</v>
      </c>
      <c r="R566" s="294"/>
      <c r="S566" s="294"/>
      <c r="T566" s="294">
        <v>1087.6500000000001</v>
      </c>
      <c r="U566" s="294"/>
      <c r="V566" s="294"/>
      <c r="W566" s="294"/>
      <c r="X566" s="294">
        <v>1087.6500000000001</v>
      </c>
      <c r="Y566" s="294"/>
      <c r="Z566" s="294"/>
      <c r="AA566" s="294"/>
      <c r="AB566" s="294">
        <v>0</v>
      </c>
      <c r="AC566" s="294"/>
      <c r="AD566" s="294"/>
      <c r="AE566" s="294"/>
      <c r="AF566" s="294"/>
      <c r="AG566" s="294"/>
      <c r="AH566" s="294">
        <v>0</v>
      </c>
      <c r="AI566" s="294"/>
      <c r="AJ566" s="294"/>
      <c r="AK566" s="294"/>
      <c r="AL566" s="294"/>
    </row>
    <row r="567" spans="2:38" ht="9.4" customHeight="1" x14ac:dyDescent="0.15">
      <c r="B567" s="296" t="s">
        <v>851</v>
      </c>
      <c r="C567" s="296"/>
      <c r="D567" s="296"/>
      <c r="E567" s="296" t="s">
        <v>1045</v>
      </c>
      <c r="F567" s="296"/>
      <c r="G567" s="296"/>
      <c r="H567" s="296"/>
      <c r="J567" s="296" t="s">
        <v>1046</v>
      </c>
      <c r="K567" s="296"/>
      <c r="L567" s="296"/>
      <c r="M567" s="296"/>
      <c r="N567" s="294">
        <v>0</v>
      </c>
      <c r="O567" s="294"/>
      <c r="P567" s="294"/>
      <c r="Q567" s="294">
        <v>0</v>
      </c>
      <c r="R567" s="294"/>
      <c r="S567" s="294"/>
      <c r="T567" s="294">
        <v>12102.8</v>
      </c>
      <c r="U567" s="294"/>
      <c r="V567" s="294"/>
      <c r="W567" s="294"/>
      <c r="X567" s="294">
        <v>12102.8</v>
      </c>
      <c r="Y567" s="294"/>
      <c r="Z567" s="294"/>
      <c r="AA567" s="294"/>
      <c r="AB567" s="294">
        <v>0</v>
      </c>
      <c r="AC567" s="294"/>
      <c r="AD567" s="294"/>
      <c r="AE567" s="294"/>
      <c r="AF567" s="294"/>
      <c r="AG567" s="294"/>
      <c r="AH567" s="294">
        <v>0</v>
      </c>
      <c r="AI567" s="294"/>
      <c r="AJ567" s="294"/>
      <c r="AK567" s="294"/>
      <c r="AL567" s="294"/>
    </row>
    <row r="568" spans="2:38" ht="9.4" customHeight="1" x14ac:dyDescent="0.15">
      <c r="B568" s="296" t="s">
        <v>851</v>
      </c>
      <c r="C568" s="296"/>
      <c r="D568" s="296"/>
      <c r="E568" s="296" t="s">
        <v>1047</v>
      </c>
      <c r="F568" s="296"/>
      <c r="G568" s="296"/>
      <c r="H568" s="296"/>
      <c r="J568" s="296" t="s">
        <v>1048</v>
      </c>
      <c r="K568" s="296"/>
      <c r="L568" s="296"/>
      <c r="M568" s="296"/>
      <c r="N568" s="294">
        <v>0</v>
      </c>
      <c r="O568" s="294"/>
      <c r="P568" s="294"/>
      <c r="Q568" s="294">
        <v>0</v>
      </c>
      <c r="R568" s="294"/>
      <c r="S568" s="294"/>
      <c r="T568" s="294">
        <v>2053363.12</v>
      </c>
      <c r="U568" s="294"/>
      <c r="V568" s="294"/>
      <c r="W568" s="294"/>
      <c r="X568" s="294">
        <v>2053363.12</v>
      </c>
      <c r="Y568" s="294"/>
      <c r="Z568" s="294"/>
      <c r="AA568" s="294"/>
      <c r="AB568" s="294">
        <v>0</v>
      </c>
      <c r="AC568" s="294"/>
      <c r="AD568" s="294"/>
      <c r="AE568" s="294"/>
      <c r="AF568" s="294"/>
      <c r="AG568" s="294"/>
      <c r="AH568" s="294">
        <v>0</v>
      </c>
      <c r="AI568" s="294"/>
      <c r="AJ568" s="294"/>
      <c r="AK568" s="294"/>
      <c r="AL568" s="294"/>
    </row>
    <row r="569" spans="2:38" ht="9.4" customHeight="1" x14ac:dyDescent="0.15">
      <c r="B569" s="296" t="s">
        <v>851</v>
      </c>
      <c r="C569" s="296"/>
      <c r="D569" s="296"/>
      <c r="E569" s="296" t="s">
        <v>1049</v>
      </c>
      <c r="F569" s="296"/>
      <c r="G569" s="296"/>
      <c r="H569" s="296"/>
      <c r="J569" s="296" t="s">
        <v>944</v>
      </c>
      <c r="K569" s="296"/>
      <c r="L569" s="296"/>
      <c r="M569" s="296"/>
      <c r="N569" s="294">
        <v>0</v>
      </c>
      <c r="O569" s="294"/>
      <c r="P569" s="294"/>
      <c r="Q569" s="294">
        <v>0</v>
      </c>
      <c r="R569" s="294"/>
      <c r="S569" s="294"/>
      <c r="T569" s="294">
        <v>28476</v>
      </c>
      <c r="U569" s="294"/>
      <c r="V569" s="294"/>
      <c r="W569" s="294"/>
      <c r="X569" s="294">
        <v>28476</v>
      </c>
      <c r="Y569" s="294"/>
      <c r="Z569" s="294"/>
      <c r="AA569" s="294"/>
      <c r="AB569" s="294">
        <v>0</v>
      </c>
      <c r="AC569" s="294"/>
      <c r="AD569" s="294"/>
      <c r="AE569" s="294"/>
      <c r="AF569" s="294"/>
      <c r="AG569" s="294"/>
      <c r="AH569" s="294">
        <v>0</v>
      </c>
      <c r="AI569" s="294"/>
      <c r="AJ569" s="294"/>
      <c r="AK569" s="294"/>
      <c r="AL569" s="294"/>
    </row>
    <row r="570" spans="2:38" ht="9.4" customHeight="1" x14ac:dyDescent="0.15">
      <c r="B570" s="296" t="s">
        <v>851</v>
      </c>
      <c r="C570" s="296"/>
      <c r="D570" s="296"/>
      <c r="E570" s="296" t="s">
        <v>1050</v>
      </c>
      <c r="F570" s="296"/>
      <c r="G570" s="296"/>
      <c r="H570" s="296"/>
      <c r="J570" s="296" t="s">
        <v>1051</v>
      </c>
      <c r="K570" s="296"/>
      <c r="L570" s="296"/>
      <c r="M570" s="296"/>
      <c r="N570" s="294">
        <v>0</v>
      </c>
      <c r="O570" s="294"/>
      <c r="P570" s="294"/>
      <c r="Q570" s="294">
        <v>0</v>
      </c>
      <c r="R570" s="294"/>
      <c r="S570" s="294"/>
      <c r="T570" s="294">
        <v>89164.4</v>
      </c>
      <c r="U570" s="294"/>
      <c r="V570" s="294"/>
      <c r="W570" s="294"/>
      <c r="X570" s="294">
        <v>89164.4</v>
      </c>
      <c r="Y570" s="294"/>
      <c r="Z570" s="294"/>
      <c r="AA570" s="294"/>
      <c r="AB570" s="294">
        <v>0</v>
      </c>
      <c r="AC570" s="294"/>
      <c r="AD570" s="294"/>
      <c r="AE570" s="294"/>
      <c r="AF570" s="294"/>
      <c r="AG570" s="294"/>
      <c r="AH570" s="294">
        <v>0</v>
      </c>
      <c r="AI570" s="294"/>
      <c r="AJ570" s="294"/>
      <c r="AK570" s="294"/>
      <c r="AL570" s="294"/>
    </row>
    <row r="571" spans="2:38" ht="9.4" customHeight="1" x14ac:dyDescent="0.15">
      <c r="B571" s="296" t="s">
        <v>851</v>
      </c>
      <c r="C571" s="296"/>
      <c r="D571" s="296"/>
      <c r="E571" s="296" t="s">
        <v>1052</v>
      </c>
      <c r="F571" s="296"/>
      <c r="G571" s="296"/>
      <c r="H571" s="296"/>
      <c r="J571" s="296" t="s">
        <v>1053</v>
      </c>
      <c r="K571" s="296"/>
      <c r="L571" s="296"/>
      <c r="M571" s="296"/>
      <c r="N571" s="294">
        <v>0</v>
      </c>
      <c r="O571" s="294"/>
      <c r="P571" s="294"/>
      <c r="Q571" s="294">
        <v>0</v>
      </c>
      <c r="R571" s="294"/>
      <c r="S571" s="294"/>
      <c r="T571" s="294">
        <v>56446.99</v>
      </c>
      <c r="U571" s="294"/>
      <c r="V571" s="294"/>
      <c r="W571" s="294"/>
      <c r="X571" s="294">
        <v>56446.99</v>
      </c>
      <c r="Y571" s="294"/>
      <c r="Z571" s="294"/>
      <c r="AA571" s="294"/>
      <c r="AB571" s="294">
        <v>0</v>
      </c>
      <c r="AC571" s="294"/>
      <c r="AD571" s="294"/>
      <c r="AE571" s="294"/>
      <c r="AF571" s="294"/>
      <c r="AG571" s="294"/>
      <c r="AH571" s="294">
        <v>0</v>
      </c>
      <c r="AI571" s="294"/>
      <c r="AJ571" s="294"/>
      <c r="AK571" s="294"/>
      <c r="AL571" s="294"/>
    </row>
    <row r="572" spans="2:38" ht="9.4" customHeight="1" x14ac:dyDescent="0.15">
      <c r="B572" s="296" t="s">
        <v>851</v>
      </c>
      <c r="C572" s="296"/>
      <c r="D572" s="296"/>
      <c r="E572" s="296" t="s">
        <v>1054</v>
      </c>
      <c r="F572" s="296"/>
      <c r="G572" s="296"/>
      <c r="H572" s="296"/>
      <c r="J572" s="296" t="s">
        <v>1055</v>
      </c>
      <c r="K572" s="296"/>
      <c r="L572" s="296"/>
      <c r="M572" s="296"/>
      <c r="N572" s="294">
        <v>0</v>
      </c>
      <c r="O572" s="294"/>
      <c r="P572" s="294"/>
      <c r="Q572" s="294">
        <v>0</v>
      </c>
      <c r="R572" s="294"/>
      <c r="S572" s="294"/>
      <c r="T572" s="294">
        <v>98368</v>
      </c>
      <c r="U572" s="294"/>
      <c r="V572" s="294"/>
      <c r="W572" s="294"/>
      <c r="X572" s="294">
        <v>98368</v>
      </c>
      <c r="Y572" s="294"/>
      <c r="Z572" s="294"/>
      <c r="AA572" s="294"/>
      <c r="AB572" s="294">
        <v>0</v>
      </c>
      <c r="AC572" s="294"/>
      <c r="AD572" s="294"/>
      <c r="AE572" s="294"/>
      <c r="AF572" s="294"/>
      <c r="AG572" s="294"/>
      <c r="AH572" s="294">
        <v>0</v>
      </c>
      <c r="AI572" s="294"/>
      <c r="AJ572" s="294"/>
      <c r="AK572" s="294"/>
      <c r="AL572" s="294"/>
    </row>
    <row r="573" spans="2:38" ht="9.4" customHeight="1" x14ac:dyDescent="0.15">
      <c r="B573" s="296" t="s">
        <v>851</v>
      </c>
      <c r="C573" s="296"/>
      <c r="D573" s="296"/>
      <c r="E573" s="296" t="s">
        <v>1056</v>
      </c>
      <c r="F573" s="296"/>
      <c r="G573" s="296"/>
      <c r="H573" s="296"/>
      <c r="J573" s="296" t="s">
        <v>1057</v>
      </c>
      <c r="K573" s="296"/>
      <c r="L573" s="296"/>
      <c r="M573" s="296"/>
      <c r="N573" s="294">
        <v>0</v>
      </c>
      <c r="O573" s="294"/>
      <c r="P573" s="294"/>
      <c r="Q573" s="294">
        <v>0</v>
      </c>
      <c r="R573" s="294"/>
      <c r="S573" s="294"/>
      <c r="T573" s="294">
        <v>4700</v>
      </c>
      <c r="U573" s="294"/>
      <c r="V573" s="294"/>
      <c r="W573" s="294"/>
      <c r="X573" s="294">
        <v>4700</v>
      </c>
      <c r="Y573" s="294"/>
      <c r="Z573" s="294"/>
      <c r="AA573" s="294"/>
      <c r="AB573" s="294">
        <v>0</v>
      </c>
      <c r="AC573" s="294"/>
      <c r="AD573" s="294"/>
      <c r="AE573" s="294"/>
      <c r="AF573" s="294"/>
      <c r="AG573" s="294"/>
      <c r="AH573" s="294">
        <v>0</v>
      </c>
      <c r="AI573" s="294"/>
      <c r="AJ573" s="294"/>
      <c r="AK573" s="294"/>
      <c r="AL573" s="294"/>
    </row>
    <row r="574" spans="2:38" ht="9.4" customHeight="1" x14ac:dyDescent="0.15">
      <c r="B574" s="296" t="s">
        <v>851</v>
      </c>
      <c r="C574" s="296"/>
      <c r="D574" s="296"/>
      <c r="E574" s="296" t="s">
        <v>1058</v>
      </c>
      <c r="F574" s="296"/>
      <c r="G574" s="296"/>
      <c r="H574" s="296"/>
      <c r="J574" s="296" t="s">
        <v>1059</v>
      </c>
      <c r="K574" s="296"/>
      <c r="L574" s="296"/>
      <c r="M574" s="296"/>
      <c r="N574" s="294">
        <v>0</v>
      </c>
      <c r="O574" s="294"/>
      <c r="P574" s="294"/>
      <c r="Q574" s="294">
        <v>0</v>
      </c>
      <c r="R574" s="294"/>
      <c r="S574" s="294"/>
      <c r="T574" s="294">
        <v>13963.99</v>
      </c>
      <c r="U574" s="294"/>
      <c r="V574" s="294"/>
      <c r="W574" s="294"/>
      <c r="X574" s="294">
        <v>13963.99</v>
      </c>
      <c r="Y574" s="294"/>
      <c r="Z574" s="294"/>
      <c r="AA574" s="294"/>
      <c r="AB574" s="294">
        <v>0</v>
      </c>
      <c r="AC574" s="294"/>
      <c r="AD574" s="294"/>
      <c r="AE574" s="294"/>
      <c r="AF574" s="294"/>
      <c r="AG574" s="294"/>
      <c r="AH574" s="294">
        <v>0</v>
      </c>
      <c r="AI574" s="294"/>
      <c r="AJ574" s="294"/>
      <c r="AK574" s="294"/>
      <c r="AL574" s="294"/>
    </row>
    <row r="575" spans="2:38" ht="9.4" customHeight="1" x14ac:dyDescent="0.15">
      <c r="B575" s="296" t="s">
        <v>851</v>
      </c>
      <c r="C575" s="296"/>
      <c r="D575" s="296"/>
      <c r="E575" s="296" t="s">
        <v>1060</v>
      </c>
      <c r="F575" s="296"/>
      <c r="G575" s="296"/>
      <c r="H575" s="296"/>
      <c r="J575" s="296" t="s">
        <v>1061</v>
      </c>
      <c r="K575" s="296"/>
      <c r="L575" s="296"/>
      <c r="M575" s="296"/>
      <c r="N575" s="294">
        <v>0</v>
      </c>
      <c r="O575" s="294"/>
      <c r="P575" s="294"/>
      <c r="Q575" s="294">
        <v>0</v>
      </c>
      <c r="R575" s="294"/>
      <c r="S575" s="294"/>
      <c r="T575" s="294">
        <v>6800</v>
      </c>
      <c r="U575" s="294"/>
      <c r="V575" s="294"/>
      <c r="W575" s="294"/>
      <c r="X575" s="294">
        <v>6800</v>
      </c>
      <c r="Y575" s="294"/>
      <c r="Z575" s="294"/>
      <c r="AA575" s="294"/>
      <c r="AB575" s="294">
        <v>0</v>
      </c>
      <c r="AC575" s="294"/>
      <c r="AD575" s="294"/>
      <c r="AE575" s="294"/>
      <c r="AF575" s="294"/>
      <c r="AG575" s="294"/>
      <c r="AH575" s="294">
        <v>0</v>
      </c>
      <c r="AI575" s="294"/>
      <c r="AJ575" s="294"/>
      <c r="AK575" s="294"/>
      <c r="AL575" s="294"/>
    </row>
    <row r="576" spans="2:38" ht="9.4" customHeight="1" x14ac:dyDescent="0.15">
      <c r="B576" s="296" t="s">
        <v>851</v>
      </c>
      <c r="C576" s="296"/>
      <c r="D576" s="296"/>
      <c r="E576" s="296" t="s">
        <v>1062</v>
      </c>
      <c r="F576" s="296"/>
      <c r="G576" s="296"/>
      <c r="H576" s="296"/>
      <c r="J576" s="296" t="s">
        <v>1063</v>
      </c>
      <c r="K576" s="296"/>
      <c r="L576" s="296"/>
      <c r="M576" s="296"/>
      <c r="N576" s="294">
        <v>0</v>
      </c>
      <c r="O576" s="294"/>
      <c r="P576" s="294"/>
      <c r="Q576" s="294">
        <v>0</v>
      </c>
      <c r="R576" s="294"/>
      <c r="S576" s="294"/>
      <c r="T576" s="294">
        <v>37266.67</v>
      </c>
      <c r="U576" s="294"/>
      <c r="V576" s="294"/>
      <c r="W576" s="294"/>
      <c r="X576" s="294">
        <v>37266.67</v>
      </c>
      <c r="Y576" s="294"/>
      <c r="Z576" s="294"/>
      <c r="AA576" s="294"/>
      <c r="AB576" s="294">
        <v>0</v>
      </c>
      <c r="AC576" s="294"/>
      <c r="AD576" s="294"/>
      <c r="AE576" s="294"/>
      <c r="AF576" s="294"/>
      <c r="AG576" s="294"/>
      <c r="AH576" s="294">
        <v>0</v>
      </c>
      <c r="AI576" s="294"/>
      <c r="AJ576" s="294"/>
      <c r="AK576" s="294"/>
      <c r="AL576" s="294"/>
    </row>
    <row r="577" spans="2:38" ht="9.4" customHeight="1" x14ac:dyDescent="0.15">
      <c r="B577" s="296" t="s">
        <v>851</v>
      </c>
      <c r="C577" s="296"/>
      <c r="D577" s="296"/>
      <c r="E577" s="296" t="s">
        <v>1064</v>
      </c>
      <c r="F577" s="296"/>
      <c r="G577" s="296"/>
      <c r="H577" s="296"/>
      <c r="J577" s="296" t="s">
        <v>1065</v>
      </c>
      <c r="K577" s="296"/>
      <c r="L577" s="296"/>
      <c r="M577" s="296"/>
      <c r="N577" s="294">
        <v>0</v>
      </c>
      <c r="O577" s="294"/>
      <c r="P577" s="294"/>
      <c r="Q577" s="294">
        <v>0</v>
      </c>
      <c r="R577" s="294"/>
      <c r="S577" s="294"/>
      <c r="T577" s="294">
        <v>2900</v>
      </c>
      <c r="U577" s="294"/>
      <c r="V577" s="294"/>
      <c r="W577" s="294"/>
      <c r="X577" s="294">
        <v>2900</v>
      </c>
      <c r="Y577" s="294"/>
      <c r="Z577" s="294"/>
      <c r="AA577" s="294"/>
      <c r="AB577" s="294">
        <v>0</v>
      </c>
      <c r="AC577" s="294"/>
      <c r="AD577" s="294"/>
      <c r="AE577" s="294"/>
      <c r="AF577" s="294"/>
      <c r="AG577" s="294"/>
      <c r="AH577" s="294">
        <v>0</v>
      </c>
      <c r="AI577" s="294"/>
      <c r="AJ577" s="294"/>
      <c r="AK577" s="294"/>
      <c r="AL577" s="294"/>
    </row>
    <row r="578" spans="2:38" ht="9.4" customHeight="1" x14ac:dyDescent="0.15">
      <c r="B578" s="296" t="s">
        <v>851</v>
      </c>
      <c r="C578" s="296"/>
      <c r="D578" s="296"/>
      <c r="E578" s="296" t="s">
        <v>1066</v>
      </c>
      <c r="F578" s="296"/>
      <c r="G578" s="296"/>
      <c r="H578" s="296"/>
      <c r="J578" s="296" t="s">
        <v>1067</v>
      </c>
      <c r="K578" s="296"/>
      <c r="L578" s="296"/>
      <c r="M578" s="296"/>
      <c r="N578" s="294">
        <v>0</v>
      </c>
      <c r="O578" s="294"/>
      <c r="P578" s="294"/>
      <c r="Q578" s="294">
        <v>0</v>
      </c>
      <c r="R578" s="294"/>
      <c r="S578" s="294"/>
      <c r="T578" s="294">
        <v>52363</v>
      </c>
      <c r="U578" s="294"/>
      <c r="V578" s="294"/>
      <c r="W578" s="294"/>
      <c r="X578" s="294">
        <v>52363</v>
      </c>
      <c r="Y578" s="294"/>
      <c r="Z578" s="294"/>
      <c r="AA578" s="294"/>
      <c r="AB578" s="294">
        <v>0</v>
      </c>
      <c r="AC578" s="294"/>
      <c r="AD578" s="294"/>
      <c r="AE578" s="294"/>
      <c r="AF578" s="294"/>
      <c r="AG578" s="294"/>
      <c r="AH578" s="294">
        <v>0</v>
      </c>
      <c r="AI578" s="294"/>
      <c r="AJ578" s="294"/>
      <c r="AK578" s="294"/>
      <c r="AL578" s="294"/>
    </row>
    <row r="579" spans="2:38" ht="9.4" customHeight="1" x14ac:dyDescent="0.15">
      <c r="B579" s="296" t="s">
        <v>851</v>
      </c>
      <c r="C579" s="296"/>
      <c r="D579" s="296"/>
      <c r="E579" s="296" t="s">
        <v>1068</v>
      </c>
      <c r="F579" s="296"/>
      <c r="G579" s="296"/>
      <c r="H579" s="296"/>
      <c r="J579" s="296" t="s">
        <v>1069</v>
      </c>
      <c r="K579" s="296"/>
      <c r="L579" s="296"/>
      <c r="M579" s="296"/>
      <c r="N579" s="294">
        <v>0</v>
      </c>
      <c r="O579" s="294"/>
      <c r="P579" s="294"/>
      <c r="Q579" s="294">
        <v>0</v>
      </c>
      <c r="R579" s="294"/>
      <c r="S579" s="294"/>
      <c r="T579" s="294">
        <v>154983.51999999999</v>
      </c>
      <c r="U579" s="294"/>
      <c r="V579" s="294"/>
      <c r="W579" s="294"/>
      <c r="X579" s="294">
        <v>154983.51999999999</v>
      </c>
      <c r="Y579" s="294"/>
      <c r="Z579" s="294"/>
      <c r="AA579" s="294"/>
      <c r="AB579" s="294">
        <v>0</v>
      </c>
      <c r="AC579" s="294"/>
      <c r="AD579" s="294"/>
      <c r="AE579" s="294"/>
      <c r="AF579" s="294"/>
      <c r="AG579" s="294"/>
      <c r="AH579" s="294">
        <v>0</v>
      </c>
      <c r="AI579" s="294"/>
      <c r="AJ579" s="294"/>
      <c r="AK579" s="294"/>
      <c r="AL579" s="294"/>
    </row>
    <row r="580" spans="2:38" ht="9.4" customHeight="1" x14ac:dyDescent="0.15">
      <c r="B580" s="296" t="s">
        <v>851</v>
      </c>
      <c r="C580" s="296"/>
      <c r="D580" s="296"/>
      <c r="E580" s="296" t="s">
        <v>1070</v>
      </c>
      <c r="F580" s="296"/>
      <c r="G580" s="296"/>
      <c r="H580" s="296"/>
      <c r="J580" s="296" t="s">
        <v>1071</v>
      </c>
      <c r="K580" s="296"/>
      <c r="L580" s="296"/>
      <c r="M580" s="296"/>
      <c r="N580" s="294">
        <v>0</v>
      </c>
      <c r="O580" s="294"/>
      <c r="P580" s="294"/>
      <c r="Q580" s="294">
        <v>0</v>
      </c>
      <c r="R580" s="294"/>
      <c r="S580" s="294"/>
      <c r="T580" s="294">
        <v>104940.98</v>
      </c>
      <c r="U580" s="294"/>
      <c r="V580" s="294"/>
      <c r="W580" s="294"/>
      <c r="X580" s="294">
        <v>104940.98</v>
      </c>
      <c r="Y580" s="294"/>
      <c r="Z580" s="294"/>
      <c r="AA580" s="294"/>
      <c r="AB580" s="294">
        <v>0</v>
      </c>
      <c r="AC580" s="294"/>
      <c r="AD580" s="294"/>
      <c r="AE580" s="294"/>
      <c r="AF580" s="294"/>
      <c r="AG580" s="294"/>
      <c r="AH580" s="294">
        <v>0</v>
      </c>
      <c r="AI580" s="294"/>
      <c r="AJ580" s="294"/>
      <c r="AK580" s="294"/>
      <c r="AL580" s="294"/>
    </row>
    <row r="581" spans="2:38" ht="9.4" customHeight="1" x14ac:dyDescent="0.15">
      <c r="B581" s="296" t="s">
        <v>851</v>
      </c>
      <c r="C581" s="296"/>
      <c r="D581" s="296"/>
      <c r="E581" s="296" t="s">
        <v>1072</v>
      </c>
      <c r="F581" s="296"/>
      <c r="G581" s="296"/>
      <c r="H581" s="296"/>
      <c r="J581" s="296" t="s">
        <v>1073</v>
      </c>
      <c r="K581" s="296"/>
      <c r="L581" s="296"/>
      <c r="M581" s="296"/>
      <c r="N581" s="294">
        <v>0</v>
      </c>
      <c r="O581" s="294"/>
      <c r="P581" s="294"/>
      <c r="Q581" s="294">
        <v>0</v>
      </c>
      <c r="R581" s="294"/>
      <c r="S581" s="294"/>
      <c r="T581" s="294">
        <v>2925.5</v>
      </c>
      <c r="U581" s="294"/>
      <c r="V581" s="294"/>
      <c r="W581" s="294"/>
      <c r="X581" s="294">
        <v>2925.5</v>
      </c>
      <c r="Y581" s="294"/>
      <c r="Z581" s="294"/>
      <c r="AA581" s="294"/>
      <c r="AB581" s="294">
        <v>0</v>
      </c>
      <c r="AC581" s="294"/>
      <c r="AD581" s="294"/>
      <c r="AE581" s="294"/>
      <c r="AF581" s="294"/>
      <c r="AG581" s="294"/>
      <c r="AH581" s="294">
        <v>0</v>
      </c>
      <c r="AI581" s="294"/>
      <c r="AJ581" s="294"/>
      <c r="AK581" s="294"/>
      <c r="AL581" s="294"/>
    </row>
    <row r="582" spans="2:38" ht="9.4" customHeight="1" x14ac:dyDescent="0.15">
      <c r="B582" s="296" t="s">
        <v>851</v>
      </c>
      <c r="C582" s="296"/>
      <c r="D582" s="296"/>
      <c r="E582" s="296" t="s">
        <v>1074</v>
      </c>
      <c r="F582" s="296"/>
      <c r="G582" s="296"/>
      <c r="H582" s="296"/>
      <c r="J582" s="296" t="s">
        <v>1075</v>
      </c>
      <c r="K582" s="296"/>
      <c r="L582" s="296"/>
      <c r="M582" s="296"/>
      <c r="N582" s="294">
        <v>0</v>
      </c>
      <c r="O582" s="294"/>
      <c r="P582" s="294"/>
      <c r="Q582" s="294">
        <v>0</v>
      </c>
      <c r="R582" s="294"/>
      <c r="S582" s="294"/>
      <c r="T582" s="294">
        <v>11600</v>
      </c>
      <c r="U582" s="294"/>
      <c r="V582" s="294"/>
      <c r="W582" s="294"/>
      <c r="X582" s="294">
        <v>11600</v>
      </c>
      <c r="Y582" s="294"/>
      <c r="Z582" s="294"/>
      <c r="AA582" s="294"/>
      <c r="AB582" s="294">
        <v>0</v>
      </c>
      <c r="AC582" s="294"/>
      <c r="AD582" s="294"/>
      <c r="AE582" s="294"/>
      <c r="AF582" s="294"/>
      <c r="AG582" s="294"/>
      <c r="AH582" s="294">
        <v>0</v>
      </c>
      <c r="AI582" s="294"/>
      <c r="AJ582" s="294"/>
      <c r="AK582" s="294"/>
      <c r="AL582" s="294"/>
    </row>
    <row r="583" spans="2:38" ht="9.4" customHeight="1" x14ac:dyDescent="0.15">
      <c r="B583" s="296" t="s">
        <v>851</v>
      </c>
      <c r="C583" s="296"/>
      <c r="D583" s="296"/>
      <c r="E583" s="296" t="s">
        <v>1076</v>
      </c>
      <c r="F583" s="296"/>
      <c r="G583" s="296"/>
      <c r="H583" s="296"/>
      <c r="J583" s="296" t="s">
        <v>1077</v>
      </c>
      <c r="K583" s="296"/>
      <c r="L583" s="296"/>
      <c r="M583" s="296"/>
      <c r="N583" s="294">
        <v>0</v>
      </c>
      <c r="O583" s="294"/>
      <c r="P583" s="294"/>
      <c r="Q583" s="294">
        <v>0</v>
      </c>
      <c r="R583" s="294"/>
      <c r="S583" s="294"/>
      <c r="T583" s="294">
        <v>26320</v>
      </c>
      <c r="U583" s="294"/>
      <c r="V583" s="294"/>
      <c r="W583" s="294"/>
      <c r="X583" s="294">
        <v>26320</v>
      </c>
      <c r="Y583" s="294"/>
      <c r="Z583" s="294"/>
      <c r="AA583" s="294"/>
      <c r="AB583" s="294">
        <v>0</v>
      </c>
      <c r="AC583" s="294"/>
      <c r="AD583" s="294"/>
      <c r="AE583" s="294"/>
      <c r="AF583" s="294"/>
      <c r="AG583" s="294"/>
      <c r="AH583" s="294">
        <v>0</v>
      </c>
      <c r="AI583" s="294"/>
      <c r="AJ583" s="294"/>
      <c r="AK583" s="294"/>
      <c r="AL583" s="294"/>
    </row>
    <row r="584" spans="2:38" ht="9.4" customHeight="1" x14ac:dyDescent="0.15">
      <c r="B584" s="296" t="s">
        <v>851</v>
      </c>
      <c r="C584" s="296"/>
      <c r="D584" s="296"/>
      <c r="E584" s="296" t="s">
        <v>1078</v>
      </c>
      <c r="F584" s="296"/>
      <c r="G584" s="296"/>
      <c r="H584" s="296"/>
      <c r="J584" s="296" t="s">
        <v>1079</v>
      </c>
      <c r="K584" s="296"/>
      <c r="L584" s="296"/>
      <c r="M584" s="296"/>
      <c r="N584" s="294">
        <v>0</v>
      </c>
      <c r="O584" s="294"/>
      <c r="P584" s="294"/>
      <c r="Q584" s="294">
        <v>0</v>
      </c>
      <c r="R584" s="294"/>
      <c r="S584" s="294"/>
      <c r="T584" s="294">
        <v>1500</v>
      </c>
      <c r="U584" s="294"/>
      <c r="V584" s="294"/>
      <c r="W584" s="294"/>
      <c r="X584" s="294">
        <v>1500</v>
      </c>
      <c r="Y584" s="294"/>
      <c r="Z584" s="294"/>
      <c r="AA584" s="294"/>
      <c r="AB584" s="294">
        <v>0</v>
      </c>
      <c r="AC584" s="294"/>
      <c r="AD584" s="294"/>
      <c r="AE584" s="294"/>
      <c r="AF584" s="294"/>
      <c r="AG584" s="294"/>
      <c r="AH584" s="294">
        <v>0</v>
      </c>
      <c r="AI584" s="294"/>
      <c r="AJ584" s="294"/>
      <c r="AK584" s="294"/>
      <c r="AL584" s="294"/>
    </row>
    <row r="585" spans="2:38" ht="9.4" customHeight="1" x14ac:dyDescent="0.15">
      <c r="B585" s="296" t="s">
        <v>851</v>
      </c>
      <c r="C585" s="296"/>
      <c r="D585" s="296"/>
      <c r="E585" s="296" t="s">
        <v>1080</v>
      </c>
      <c r="F585" s="296"/>
      <c r="G585" s="296"/>
      <c r="H585" s="296"/>
      <c r="J585" s="296" t="s">
        <v>1081</v>
      </c>
      <c r="K585" s="296"/>
      <c r="L585" s="296"/>
      <c r="M585" s="296"/>
      <c r="N585" s="294">
        <v>0</v>
      </c>
      <c r="O585" s="294"/>
      <c r="P585" s="294"/>
      <c r="Q585" s="294">
        <v>0</v>
      </c>
      <c r="R585" s="294"/>
      <c r="S585" s="294"/>
      <c r="T585" s="294">
        <v>394</v>
      </c>
      <c r="U585" s="294"/>
      <c r="V585" s="294"/>
      <c r="W585" s="294"/>
      <c r="X585" s="294">
        <v>394</v>
      </c>
      <c r="Y585" s="294"/>
      <c r="Z585" s="294"/>
      <c r="AA585" s="294"/>
      <c r="AB585" s="294">
        <v>0</v>
      </c>
      <c r="AC585" s="294"/>
      <c r="AD585" s="294"/>
      <c r="AE585" s="294"/>
      <c r="AF585" s="294"/>
      <c r="AG585" s="294"/>
      <c r="AH585" s="294">
        <v>0</v>
      </c>
      <c r="AI585" s="294"/>
      <c r="AJ585" s="294"/>
      <c r="AK585" s="294"/>
      <c r="AL585" s="294"/>
    </row>
    <row r="586" spans="2:38" ht="9.4" customHeight="1" x14ac:dyDescent="0.15">
      <c r="B586" s="296" t="s">
        <v>851</v>
      </c>
      <c r="C586" s="296"/>
      <c r="D586" s="296"/>
      <c r="E586" s="296" t="s">
        <v>1082</v>
      </c>
      <c r="F586" s="296"/>
      <c r="G586" s="296"/>
      <c r="H586" s="296"/>
      <c r="J586" s="296" t="s">
        <v>1083</v>
      </c>
      <c r="K586" s="296"/>
      <c r="L586" s="296"/>
      <c r="M586" s="296"/>
      <c r="N586" s="294">
        <v>0</v>
      </c>
      <c r="O586" s="294"/>
      <c r="P586" s="294"/>
      <c r="Q586" s="294">
        <v>0</v>
      </c>
      <c r="R586" s="294"/>
      <c r="S586" s="294"/>
      <c r="T586" s="294">
        <v>498</v>
      </c>
      <c r="U586" s="294"/>
      <c r="V586" s="294"/>
      <c r="W586" s="294"/>
      <c r="X586" s="294">
        <v>498</v>
      </c>
      <c r="Y586" s="294"/>
      <c r="Z586" s="294"/>
      <c r="AA586" s="294"/>
      <c r="AB586" s="294">
        <v>0</v>
      </c>
      <c r="AC586" s="294"/>
      <c r="AD586" s="294"/>
      <c r="AE586" s="294"/>
      <c r="AF586" s="294"/>
      <c r="AG586" s="294"/>
      <c r="AH586" s="294">
        <v>0</v>
      </c>
      <c r="AI586" s="294"/>
      <c r="AJ586" s="294"/>
      <c r="AK586" s="294"/>
      <c r="AL586" s="294"/>
    </row>
    <row r="587" spans="2:38" ht="9.4" customHeight="1" x14ac:dyDescent="0.15">
      <c r="B587" s="296" t="s">
        <v>851</v>
      </c>
      <c r="C587" s="296"/>
      <c r="D587" s="296"/>
      <c r="E587" s="296" t="s">
        <v>1084</v>
      </c>
      <c r="F587" s="296"/>
      <c r="G587" s="296"/>
      <c r="H587" s="296"/>
      <c r="J587" s="296" t="s">
        <v>1085</v>
      </c>
      <c r="K587" s="296"/>
      <c r="L587" s="296"/>
      <c r="M587" s="296"/>
      <c r="N587" s="294">
        <v>0</v>
      </c>
      <c r="O587" s="294"/>
      <c r="P587" s="294"/>
      <c r="Q587" s="294">
        <v>0</v>
      </c>
      <c r="R587" s="294"/>
      <c r="S587" s="294"/>
      <c r="T587" s="294">
        <v>50378.8</v>
      </c>
      <c r="U587" s="294"/>
      <c r="V587" s="294"/>
      <c r="W587" s="294"/>
      <c r="X587" s="294">
        <v>50378.8</v>
      </c>
      <c r="Y587" s="294"/>
      <c r="Z587" s="294"/>
      <c r="AA587" s="294"/>
      <c r="AB587" s="294">
        <v>0</v>
      </c>
      <c r="AC587" s="294"/>
      <c r="AD587" s="294"/>
      <c r="AE587" s="294"/>
      <c r="AF587" s="294"/>
      <c r="AG587" s="294"/>
      <c r="AH587" s="294">
        <v>0</v>
      </c>
      <c r="AI587" s="294"/>
      <c r="AJ587" s="294"/>
      <c r="AK587" s="294"/>
      <c r="AL587" s="294"/>
    </row>
    <row r="588" spans="2:38" ht="9.4" customHeight="1" x14ac:dyDescent="0.15">
      <c r="B588" s="296" t="s">
        <v>851</v>
      </c>
      <c r="C588" s="296"/>
      <c r="D588" s="296"/>
      <c r="E588" s="296" t="s">
        <v>1086</v>
      </c>
      <c r="F588" s="296"/>
      <c r="G588" s="296"/>
      <c r="H588" s="296"/>
      <c r="J588" s="296" t="s">
        <v>1087</v>
      </c>
      <c r="K588" s="296"/>
      <c r="L588" s="296"/>
      <c r="M588" s="296"/>
      <c r="N588" s="294">
        <v>0</v>
      </c>
      <c r="O588" s="294"/>
      <c r="P588" s="294"/>
      <c r="Q588" s="294">
        <v>0</v>
      </c>
      <c r="R588" s="294"/>
      <c r="S588" s="294"/>
      <c r="T588" s="294">
        <v>59988.7</v>
      </c>
      <c r="U588" s="294"/>
      <c r="V588" s="294"/>
      <c r="W588" s="294"/>
      <c r="X588" s="294">
        <v>59988.7</v>
      </c>
      <c r="Y588" s="294"/>
      <c r="Z588" s="294"/>
      <c r="AA588" s="294"/>
      <c r="AB588" s="294">
        <v>0</v>
      </c>
      <c r="AC588" s="294"/>
      <c r="AD588" s="294"/>
      <c r="AE588" s="294"/>
      <c r="AF588" s="294"/>
      <c r="AG588" s="294"/>
      <c r="AH588" s="294">
        <v>0</v>
      </c>
      <c r="AI588" s="294"/>
      <c r="AJ588" s="294"/>
      <c r="AK588" s="294"/>
      <c r="AL588" s="294"/>
    </row>
    <row r="589" spans="2:38" ht="9.4" customHeight="1" x14ac:dyDescent="0.15">
      <c r="B589" s="296" t="s">
        <v>851</v>
      </c>
      <c r="C589" s="296"/>
      <c r="D589" s="296"/>
      <c r="E589" s="296" t="s">
        <v>1088</v>
      </c>
      <c r="F589" s="296"/>
      <c r="G589" s="296"/>
      <c r="H589" s="296"/>
      <c r="J589" s="296" t="s">
        <v>1089</v>
      </c>
      <c r="K589" s="296"/>
      <c r="L589" s="296"/>
      <c r="M589" s="296"/>
      <c r="N589" s="294">
        <v>0</v>
      </c>
      <c r="O589" s="294"/>
      <c r="P589" s="294"/>
      <c r="Q589" s="294">
        <v>0</v>
      </c>
      <c r="R589" s="294"/>
      <c r="S589" s="294"/>
      <c r="T589" s="294">
        <v>21224</v>
      </c>
      <c r="U589" s="294"/>
      <c r="V589" s="294"/>
      <c r="W589" s="294"/>
      <c r="X589" s="294">
        <v>21224</v>
      </c>
      <c r="Y589" s="294"/>
      <c r="Z589" s="294"/>
      <c r="AA589" s="294"/>
      <c r="AB589" s="294">
        <v>0</v>
      </c>
      <c r="AC589" s="294"/>
      <c r="AD589" s="294"/>
      <c r="AE589" s="294"/>
      <c r="AF589" s="294"/>
      <c r="AG589" s="294"/>
      <c r="AH589" s="294">
        <v>0</v>
      </c>
      <c r="AI589" s="294"/>
      <c r="AJ589" s="294"/>
      <c r="AK589" s="294"/>
      <c r="AL589" s="294"/>
    </row>
    <row r="590" spans="2:38" ht="9.4" customHeight="1" x14ac:dyDescent="0.15">
      <c r="B590" s="296" t="s">
        <v>851</v>
      </c>
      <c r="C590" s="296"/>
      <c r="D590" s="296"/>
      <c r="E590" s="296" t="s">
        <v>1090</v>
      </c>
      <c r="F590" s="296"/>
      <c r="G590" s="296"/>
      <c r="H590" s="296"/>
      <c r="J590" s="296" t="s">
        <v>1091</v>
      </c>
      <c r="K590" s="296"/>
      <c r="L590" s="296"/>
      <c r="M590" s="296"/>
      <c r="N590" s="294">
        <v>0</v>
      </c>
      <c r="O590" s="294"/>
      <c r="P590" s="294"/>
      <c r="Q590" s="294">
        <v>0</v>
      </c>
      <c r="R590" s="294"/>
      <c r="S590" s="294"/>
      <c r="T590" s="294">
        <v>207530.56</v>
      </c>
      <c r="U590" s="294"/>
      <c r="V590" s="294"/>
      <c r="W590" s="294"/>
      <c r="X590" s="294">
        <v>207530.56</v>
      </c>
      <c r="Y590" s="294"/>
      <c r="Z590" s="294"/>
      <c r="AA590" s="294"/>
      <c r="AB590" s="294">
        <v>0</v>
      </c>
      <c r="AC590" s="294"/>
      <c r="AD590" s="294"/>
      <c r="AE590" s="294"/>
      <c r="AF590" s="294"/>
      <c r="AG590" s="294"/>
      <c r="AH590" s="294">
        <v>0</v>
      </c>
      <c r="AI590" s="294"/>
      <c r="AJ590" s="294"/>
      <c r="AK590" s="294"/>
      <c r="AL590" s="294"/>
    </row>
    <row r="591" spans="2:38" ht="9.4" customHeight="1" x14ac:dyDescent="0.15">
      <c r="B591" s="296" t="s">
        <v>851</v>
      </c>
      <c r="C591" s="296"/>
      <c r="D591" s="296"/>
      <c r="E591" s="296" t="s">
        <v>1092</v>
      </c>
      <c r="F591" s="296"/>
      <c r="G591" s="296"/>
      <c r="H591" s="296"/>
      <c r="J591" s="296" t="s">
        <v>1093</v>
      </c>
      <c r="K591" s="296"/>
      <c r="L591" s="296"/>
      <c r="M591" s="296"/>
      <c r="N591" s="294">
        <v>0</v>
      </c>
      <c r="O591" s="294"/>
      <c r="P591" s="294"/>
      <c r="Q591" s="294">
        <v>0</v>
      </c>
      <c r="R591" s="294"/>
      <c r="S591" s="294"/>
      <c r="T591" s="294">
        <v>11136</v>
      </c>
      <c r="U591" s="294"/>
      <c r="V591" s="294"/>
      <c r="W591" s="294"/>
      <c r="X591" s="294">
        <v>11136</v>
      </c>
      <c r="Y591" s="294"/>
      <c r="Z591" s="294"/>
      <c r="AA591" s="294"/>
      <c r="AB591" s="294">
        <v>0</v>
      </c>
      <c r="AC591" s="294"/>
      <c r="AD591" s="294"/>
      <c r="AE591" s="294"/>
      <c r="AF591" s="294"/>
      <c r="AG591" s="294"/>
      <c r="AH591" s="294">
        <v>0</v>
      </c>
      <c r="AI591" s="294"/>
      <c r="AJ591" s="294"/>
      <c r="AK591" s="294"/>
      <c r="AL591" s="294"/>
    </row>
    <row r="592" spans="2:38" ht="9.4" customHeight="1" x14ac:dyDescent="0.15">
      <c r="B592" s="296" t="s">
        <v>851</v>
      </c>
      <c r="C592" s="296"/>
      <c r="D592" s="296"/>
      <c r="E592" s="296" t="s">
        <v>1094</v>
      </c>
      <c r="F592" s="296"/>
      <c r="G592" s="296"/>
      <c r="H592" s="296"/>
      <c r="J592" s="296" t="s">
        <v>1095</v>
      </c>
      <c r="K592" s="296"/>
      <c r="L592" s="296"/>
      <c r="M592" s="296"/>
      <c r="N592" s="294">
        <v>0</v>
      </c>
      <c r="O592" s="294"/>
      <c r="P592" s="294"/>
      <c r="Q592" s="294">
        <v>0</v>
      </c>
      <c r="R592" s="294"/>
      <c r="S592" s="294"/>
      <c r="T592" s="294">
        <v>27516.31</v>
      </c>
      <c r="U592" s="294"/>
      <c r="V592" s="294"/>
      <c r="W592" s="294"/>
      <c r="X592" s="294">
        <v>27516.31</v>
      </c>
      <c r="Y592" s="294"/>
      <c r="Z592" s="294"/>
      <c r="AA592" s="294"/>
      <c r="AB592" s="294">
        <v>0</v>
      </c>
      <c r="AC592" s="294"/>
      <c r="AD592" s="294"/>
      <c r="AE592" s="294"/>
      <c r="AF592" s="294"/>
      <c r="AG592" s="294"/>
      <c r="AH592" s="294">
        <v>0</v>
      </c>
      <c r="AI592" s="294"/>
      <c r="AJ592" s="294"/>
      <c r="AK592" s="294"/>
      <c r="AL592" s="294"/>
    </row>
    <row r="593" spans="1:39" ht="9.4" customHeight="1" x14ac:dyDescent="0.15">
      <c r="B593" s="296" t="s">
        <v>851</v>
      </c>
      <c r="C593" s="296"/>
      <c r="D593" s="296"/>
      <c r="E593" s="296" t="s">
        <v>1096</v>
      </c>
      <c r="F593" s="296"/>
      <c r="G593" s="296"/>
      <c r="H593" s="296"/>
      <c r="J593" s="296" t="s">
        <v>1097</v>
      </c>
      <c r="K593" s="296"/>
      <c r="L593" s="296"/>
      <c r="M593" s="296"/>
      <c r="N593" s="294">
        <v>0</v>
      </c>
      <c r="O593" s="294"/>
      <c r="P593" s="294"/>
      <c r="Q593" s="294">
        <v>0</v>
      </c>
      <c r="R593" s="294"/>
      <c r="S593" s="294"/>
      <c r="T593" s="294">
        <v>102184.82</v>
      </c>
      <c r="U593" s="294"/>
      <c r="V593" s="294"/>
      <c r="W593" s="294"/>
      <c r="X593" s="294">
        <v>102184.82</v>
      </c>
      <c r="Y593" s="294"/>
      <c r="Z593" s="294"/>
      <c r="AA593" s="294"/>
      <c r="AB593" s="294">
        <v>0</v>
      </c>
      <c r="AC593" s="294"/>
      <c r="AD593" s="294"/>
      <c r="AE593" s="294"/>
      <c r="AF593" s="294"/>
      <c r="AG593" s="294"/>
      <c r="AH593" s="294">
        <v>0</v>
      </c>
      <c r="AI593" s="294"/>
      <c r="AJ593" s="294"/>
      <c r="AK593" s="294"/>
      <c r="AL593" s="294"/>
    </row>
    <row r="594" spans="1:39" ht="9.4" customHeight="1" x14ac:dyDescent="0.15">
      <c r="B594" s="296" t="s">
        <v>851</v>
      </c>
      <c r="C594" s="296"/>
      <c r="D594" s="296"/>
      <c r="E594" s="296" t="s">
        <v>1098</v>
      </c>
      <c r="F594" s="296"/>
      <c r="G594" s="296"/>
      <c r="H594" s="296"/>
      <c r="J594" s="296" t="s">
        <v>1099</v>
      </c>
      <c r="K594" s="296"/>
      <c r="L594" s="296"/>
      <c r="M594" s="296"/>
      <c r="N594" s="294">
        <v>0</v>
      </c>
      <c r="O594" s="294"/>
      <c r="P594" s="294"/>
      <c r="Q594" s="294">
        <v>0</v>
      </c>
      <c r="R594" s="294"/>
      <c r="S594" s="294"/>
      <c r="T594" s="294">
        <v>7800</v>
      </c>
      <c r="U594" s="294"/>
      <c r="V594" s="294"/>
      <c r="W594" s="294"/>
      <c r="X594" s="294">
        <v>7800</v>
      </c>
      <c r="Y594" s="294"/>
      <c r="Z594" s="294"/>
      <c r="AA594" s="294"/>
      <c r="AB594" s="294">
        <v>0</v>
      </c>
      <c r="AC594" s="294"/>
      <c r="AD594" s="294"/>
      <c r="AE594" s="294"/>
      <c r="AF594" s="294"/>
      <c r="AG594" s="294"/>
      <c r="AH594" s="294">
        <v>0</v>
      </c>
      <c r="AI594" s="294"/>
      <c r="AJ594" s="294"/>
      <c r="AK594" s="294"/>
      <c r="AL594" s="294"/>
    </row>
    <row r="595" spans="1:39" ht="9.4" customHeight="1" x14ac:dyDescent="0.15">
      <c r="B595" s="296" t="s">
        <v>851</v>
      </c>
      <c r="C595" s="296"/>
      <c r="D595" s="296"/>
      <c r="E595" s="296" t="s">
        <v>1100</v>
      </c>
      <c r="F595" s="296"/>
      <c r="G595" s="296"/>
      <c r="H595" s="296"/>
      <c r="J595" s="296" t="s">
        <v>1101</v>
      </c>
      <c r="K595" s="296"/>
      <c r="L595" s="296"/>
      <c r="M595" s="296"/>
      <c r="N595" s="294">
        <v>0</v>
      </c>
      <c r="O595" s="294"/>
      <c r="P595" s="294"/>
      <c r="Q595" s="294">
        <v>0</v>
      </c>
      <c r="R595" s="294"/>
      <c r="S595" s="294"/>
      <c r="T595" s="294">
        <v>22246.75</v>
      </c>
      <c r="U595" s="294"/>
      <c r="V595" s="294"/>
      <c r="W595" s="294"/>
      <c r="X595" s="294">
        <v>22246.75</v>
      </c>
      <c r="Y595" s="294"/>
      <c r="Z595" s="294"/>
      <c r="AA595" s="294"/>
      <c r="AB595" s="294">
        <v>0</v>
      </c>
      <c r="AC595" s="294"/>
      <c r="AD595" s="294"/>
      <c r="AE595" s="294"/>
      <c r="AF595" s="294"/>
      <c r="AG595" s="294"/>
      <c r="AH595" s="294">
        <v>0</v>
      </c>
      <c r="AI595" s="294"/>
      <c r="AJ595" s="294"/>
      <c r="AK595" s="294"/>
      <c r="AL595" s="294"/>
    </row>
    <row r="596" spans="1:39" ht="9.4" customHeight="1" x14ac:dyDescent="0.15">
      <c r="B596" s="296" t="s">
        <v>851</v>
      </c>
      <c r="C596" s="296"/>
      <c r="D596" s="296"/>
      <c r="E596" s="296" t="s">
        <v>1102</v>
      </c>
      <c r="F596" s="296"/>
      <c r="G596" s="296"/>
      <c r="H596" s="296"/>
      <c r="J596" s="296" t="s">
        <v>1103</v>
      </c>
      <c r="K596" s="296"/>
      <c r="L596" s="296"/>
      <c r="M596" s="296"/>
      <c r="N596" s="294">
        <v>0</v>
      </c>
      <c r="O596" s="294"/>
      <c r="P596" s="294"/>
      <c r="Q596" s="294">
        <v>0</v>
      </c>
      <c r="R596" s="294"/>
      <c r="S596" s="294"/>
      <c r="T596" s="294">
        <v>44750</v>
      </c>
      <c r="U596" s="294"/>
      <c r="V596" s="294"/>
      <c r="W596" s="294"/>
      <c r="X596" s="294">
        <v>44750</v>
      </c>
      <c r="Y596" s="294"/>
      <c r="Z596" s="294"/>
      <c r="AA596" s="294"/>
      <c r="AB596" s="294">
        <v>0</v>
      </c>
      <c r="AC596" s="294"/>
      <c r="AD596" s="294"/>
      <c r="AE596" s="294"/>
      <c r="AF596" s="294"/>
      <c r="AG596" s="294"/>
      <c r="AH596" s="294">
        <v>0</v>
      </c>
      <c r="AI596" s="294"/>
      <c r="AJ596" s="294"/>
      <c r="AK596" s="294"/>
      <c r="AL596" s="294"/>
    </row>
    <row r="597" spans="1:39" ht="9.4" customHeight="1" x14ac:dyDescent="0.15">
      <c r="B597" s="296" t="s">
        <v>851</v>
      </c>
      <c r="C597" s="296"/>
      <c r="D597" s="296"/>
      <c r="E597" s="296" t="s">
        <v>1104</v>
      </c>
      <c r="F597" s="296"/>
      <c r="G597" s="296"/>
      <c r="H597" s="296"/>
      <c r="J597" s="296" t="s">
        <v>1105</v>
      </c>
      <c r="K597" s="296"/>
      <c r="L597" s="296"/>
      <c r="M597" s="296"/>
      <c r="N597" s="294">
        <v>0</v>
      </c>
      <c r="O597" s="294"/>
      <c r="P597" s="294"/>
      <c r="Q597" s="294">
        <v>0</v>
      </c>
      <c r="R597" s="294"/>
      <c r="S597" s="294"/>
      <c r="T597" s="294">
        <v>2320</v>
      </c>
      <c r="U597" s="294"/>
      <c r="V597" s="294"/>
      <c r="W597" s="294"/>
      <c r="X597" s="294">
        <v>2320</v>
      </c>
      <c r="Y597" s="294"/>
      <c r="Z597" s="294"/>
      <c r="AA597" s="294"/>
      <c r="AB597" s="294">
        <v>0</v>
      </c>
      <c r="AC597" s="294"/>
      <c r="AD597" s="294"/>
      <c r="AE597" s="294"/>
      <c r="AF597" s="294"/>
      <c r="AG597" s="294"/>
      <c r="AH597" s="294">
        <v>0</v>
      </c>
      <c r="AI597" s="294"/>
      <c r="AJ597" s="294"/>
      <c r="AK597" s="294"/>
      <c r="AL597" s="294"/>
    </row>
    <row r="598" spans="1:39" ht="3.95" customHeight="1" x14ac:dyDescent="0.15"/>
    <row r="599" spans="1:39" ht="14.1" customHeight="1" x14ac:dyDescent="0.15">
      <c r="AH599" s="293" t="s">
        <v>1106</v>
      </c>
      <c r="AI599" s="293"/>
      <c r="AJ599" s="293"/>
      <c r="AK599" s="293"/>
      <c r="AL599" s="293"/>
      <c r="AM599" s="293"/>
    </row>
    <row r="600" spans="1:39" ht="7.15" customHeight="1" x14ac:dyDescent="0.15">
      <c r="D600" s="305" t="s">
        <v>239</v>
      </c>
      <c r="E600" s="305"/>
      <c r="F600" s="305"/>
      <c r="G600" s="305"/>
      <c r="H600" s="305"/>
      <c r="I600" s="305"/>
      <c r="J600" s="305"/>
      <c r="K600" s="305"/>
      <c r="L600" s="305"/>
      <c r="M600" s="305"/>
      <c r="N600" s="305"/>
      <c r="O600" s="305"/>
      <c r="P600" s="305"/>
      <c r="Q600" s="305"/>
      <c r="R600" s="305"/>
      <c r="S600" s="305"/>
      <c r="T600" s="305"/>
      <c r="U600" s="305"/>
      <c r="V600" s="305"/>
      <c r="W600" s="305"/>
      <c r="X600" s="305"/>
      <c r="Y600" s="305"/>
      <c r="Z600" s="305"/>
      <c r="AA600" s="305"/>
      <c r="AB600" s="305"/>
      <c r="AC600" s="305"/>
      <c r="AD600" s="305"/>
      <c r="AE600" s="305"/>
      <c r="AF600" s="305"/>
      <c r="AG600" s="305"/>
      <c r="AH600" s="305"/>
      <c r="AI600" s="305"/>
    </row>
    <row r="601" spans="1:39" ht="9.6" customHeight="1" x14ac:dyDescent="0.15">
      <c r="A601" s="306"/>
      <c r="B601" s="306"/>
      <c r="C601" s="306"/>
      <c r="D601" s="306"/>
      <c r="E601" s="306"/>
      <c r="F601" s="306"/>
      <c r="G601" s="306"/>
      <c r="H601" s="306"/>
      <c r="I601" s="306"/>
      <c r="J601" s="306"/>
      <c r="K601" s="305"/>
      <c r="L601" s="305"/>
      <c r="M601" s="305"/>
      <c r="N601" s="305"/>
      <c r="O601" s="305"/>
      <c r="P601" s="305"/>
      <c r="Q601" s="305"/>
      <c r="R601" s="305"/>
      <c r="S601" s="305"/>
      <c r="T601" s="305"/>
      <c r="U601" s="305"/>
      <c r="V601" s="305"/>
      <c r="W601" s="305"/>
      <c r="X601" s="305"/>
      <c r="Y601" s="305"/>
      <c r="Z601" s="305"/>
      <c r="AA601" s="305"/>
      <c r="AB601" s="305"/>
      <c r="AC601" s="305"/>
      <c r="AD601" s="305"/>
      <c r="AE601" s="305"/>
      <c r="AF601" s="305"/>
      <c r="AG601" s="305"/>
      <c r="AH601" s="305"/>
      <c r="AI601" s="305"/>
    </row>
    <row r="602" spans="1:39" ht="13.35" customHeight="1" x14ac:dyDescent="0.15">
      <c r="A602" s="306"/>
      <c r="B602" s="306"/>
      <c r="C602" s="306"/>
      <c r="D602" s="306"/>
      <c r="E602" s="306"/>
      <c r="F602" s="306"/>
      <c r="G602" s="306"/>
      <c r="H602" s="306"/>
      <c r="I602" s="306"/>
      <c r="J602" s="306"/>
      <c r="K602" s="307" t="s">
        <v>240</v>
      </c>
      <c r="L602" s="307"/>
      <c r="M602" s="307"/>
      <c r="N602" s="307"/>
      <c r="O602" s="307"/>
      <c r="P602" s="307"/>
      <c r="Q602" s="307"/>
      <c r="R602" s="307"/>
      <c r="S602" s="307"/>
      <c r="T602" s="307"/>
      <c r="U602" s="307"/>
      <c r="V602" s="307"/>
      <c r="W602" s="307"/>
      <c r="X602" s="307"/>
      <c r="Y602" s="307"/>
      <c r="Z602" s="307"/>
      <c r="AA602" s="307"/>
      <c r="AB602" s="307"/>
      <c r="AC602" s="307"/>
      <c r="AD602" s="307"/>
      <c r="AE602" s="307"/>
      <c r="AF602" s="307"/>
      <c r="AG602" s="307"/>
    </row>
    <row r="603" spans="1:39" ht="5.25" customHeight="1" x14ac:dyDescent="0.15">
      <c r="A603" s="306"/>
      <c r="B603" s="306"/>
      <c r="C603" s="306"/>
      <c r="D603" s="306"/>
      <c r="E603" s="306"/>
      <c r="F603" s="306"/>
      <c r="G603" s="306"/>
      <c r="H603" s="306"/>
      <c r="I603" s="306"/>
      <c r="J603" s="306"/>
    </row>
    <row r="604" spans="1:39" ht="7.35" customHeight="1" x14ac:dyDescent="0.15">
      <c r="A604" s="306"/>
      <c r="B604" s="306"/>
      <c r="C604" s="301" t="s">
        <v>278</v>
      </c>
      <c r="D604" s="301"/>
      <c r="E604" s="301"/>
      <c r="F604" s="301"/>
      <c r="G604" s="301"/>
      <c r="H604" s="301"/>
      <c r="I604" s="301"/>
      <c r="J604" s="301"/>
      <c r="K604" s="301"/>
      <c r="Z604" s="303" t="s">
        <v>241</v>
      </c>
      <c r="AA604" s="303"/>
      <c r="AB604" s="303"/>
      <c r="AC604" s="303"/>
      <c r="AD604" s="303"/>
      <c r="AE604" s="303"/>
      <c r="AF604" s="303"/>
      <c r="AG604" s="303"/>
      <c r="AH604" s="303"/>
      <c r="AI604" s="308" t="s">
        <v>279</v>
      </c>
      <c r="AJ604" s="308"/>
      <c r="AK604" s="308"/>
      <c r="AL604" s="308"/>
      <c r="AM604" s="308"/>
    </row>
    <row r="605" spans="1:39" ht="6.75" customHeight="1" x14ac:dyDescent="0.15">
      <c r="A605" s="306"/>
      <c r="B605" s="306"/>
      <c r="C605" s="301"/>
      <c r="D605" s="301"/>
      <c r="E605" s="301"/>
      <c r="F605" s="301"/>
      <c r="G605" s="301"/>
      <c r="H605" s="301"/>
      <c r="I605" s="301"/>
      <c r="J605" s="301"/>
      <c r="K605" s="301"/>
      <c r="L605" s="309" t="s">
        <v>280</v>
      </c>
      <c r="M605" s="309"/>
      <c r="N605" s="309"/>
      <c r="O605" s="309"/>
      <c r="P605" s="309"/>
      <c r="Q605" s="309"/>
      <c r="R605" s="309"/>
      <c r="S605" s="309"/>
      <c r="T605" s="309"/>
      <c r="U605" s="309"/>
      <c r="V605" s="309"/>
      <c r="W605" s="309"/>
      <c r="X605" s="309"/>
      <c r="Y605" s="309"/>
      <c r="Z605" s="303"/>
      <c r="AA605" s="303"/>
      <c r="AB605" s="303"/>
      <c r="AC605" s="303"/>
      <c r="AD605" s="303"/>
      <c r="AE605" s="303"/>
      <c r="AF605" s="303"/>
      <c r="AG605" s="303"/>
      <c r="AH605" s="303"/>
      <c r="AI605" s="308"/>
      <c r="AJ605" s="308"/>
      <c r="AK605" s="308"/>
      <c r="AL605" s="308"/>
      <c r="AM605" s="308"/>
    </row>
    <row r="606" spans="1:39" ht="7.35" customHeight="1" x14ac:dyDescent="0.15">
      <c r="C606" s="301" t="s">
        <v>281</v>
      </c>
      <c r="D606" s="301"/>
      <c r="E606" s="301"/>
      <c r="F606" s="301"/>
      <c r="G606" s="302"/>
      <c r="H606" s="302"/>
      <c r="I606" s="302"/>
      <c r="J606" s="302"/>
      <c r="K606" s="302"/>
      <c r="L606" s="302"/>
      <c r="M606" s="302"/>
      <c r="N606" s="302"/>
      <c r="O606" s="302"/>
      <c r="P606" s="302"/>
      <c r="Q606" s="302"/>
      <c r="R606" s="302"/>
      <c r="S606" s="302"/>
      <c r="T606" s="302"/>
      <c r="U606" s="302"/>
      <c r="V606" s="302"/>
      <c r="W606" s="302"/>
      <c r="X606" s="302"/>
      <c r="Y606" s="302"/>
      <c r="Z606" s="302"/>
      <c r="AA606" s="302"/>
      <c r="AB606" s="302"/>
      <c r="AC606" s="302"/>
      <c r="AD606" s="302"/>
      <c r="AE606" s="302"/>
      <c r="AF606" s="302"/>
      <c r="AG606" s="303"/>
      <c r="AH606" s="303"/>
      <c r="AI606" s="303" t="s">
        <v>282</v>
      </c>
      <c r="AJ606" s="303"/>
    </row>
    <row r="607" spans="1:39" ht="6.75" customHeight="1" x14ac:dyDescent="0.15">
      <c r="C607" s="301"/>
      <c r="D607" s="301"/>
      <c r="E607" s="301"/>
      <c r="F607" s="301"/>
      <c r="G607" s="302"/>
      <c r="H607" s="302"/>
      <c r="I607" s="302"/>
      <c r="J607" s="302"/>
      <c r="K607" s="302"/>
      <c r="L607" s="302"/>
      <c r="M607" s="302"/>
      <c r="N607" s="302"/>
      <c r="O607" s="302"/>
      <c r="P607" s="302"/>
      <c r="Q607" s="302"/>
      <c r="R607" s="302"/>
      <c r="S607" s="302"/>
      <c r="T607" s="302"/>
      <c r="U607" s="302"/>
      <c r="V607" s="302"/>
      <c r="W607" s="302"/>
      <c r="X607" s="302"/>
      <c r="Y607" s="302"/>
      <c r="Z607" s="302"/>
      <c r="AA607" s="302"/>
      <c r="AB607" s="302"/>
      <c r="AC607" s="302"/>
      <c r="AD607" s="302"/>
      <c r="AE607" s="302"/>
      <c r="AF607" s="302"/>
      <c r="AG607" s="303"/>
      <c r="AH607" s="303"/>
      <c r="AI607" s="303"/>
      <c r="AJ607" s="303"/>
    </row>
    <row r="608" spans="1:39" ht="11.25" customHeight="1" x14ac:dyDescent="0.15">
      <c r="P608" s="304" t="s">
        <v>283</v>
      </c>
      <c r="Q608" s="304"/>
      <c r="R608" s="304"/>
      <c r="W608" s="304" t="s">
        <v>284</v>
      </c>
      <c r="X608" s="304"/>
      <c r="Y608" s="304"/>
      <c r="Z608" s="304"/>
      <c r="AE608" s="304" t="s">
        <v>285</v>
      </c>
      <c r="AF608" s="304"/>
      <c r="AG608" s="304"/>
      <c r="AH608" s="304"/>
      <c r="AI608" s="304"/>
      <c r="AJ608" s="304"/>
      <c r="AK608" s="304"/>
    </row>
    <row r="609" spans="2:38" ht="8.4499999999999993" customHeight="1" x14ac:dyDescent="0.15">
      <c r="B609" s="300" t="s">
        <v>286</v>
      </c>
      <c r="C609" s="300"/>
      <c r="D609" s="300"/>
      <c r="E609" s="300" t="s">
        <v>287</v>
      </c>
      <c r="F609" s="300"/>
      <c r="G609" s="300"/>
      <c r="J609" s="300" t="s">
        <v>288</v>
      </c>
      <c r="K609" s="300"/>
      <c r="L609" s="300"/>
      <c r="M609" s="300"/>
      <c r="N609" s="300"/>
      <c r="O609" s="300"/>
      <c r="P609" s="76" t="s">
        <v>289</v>
      </c>
      <c r="R609" s="299" t="s">
        <v>290</v>
      </c>
      <c r="S609" s="299"/>
      <c r="V609" s="299" t="s">
        <v>289</v>
      </c>
      <c r="W609" s="299"/>
      <c r="Y609" s="299" t="s">
        <v>290</v>
      </c>
      <c r="Z609" s="299"/>
      <c r="AA609" s="299"/>
      <c r="AD609" s="299" t="s">
        <v>289</v>
      </c>
      <c r="AE609" s="299"/>
      <c r="AF609" s="299"/>
      <c r="AG609" s="299"/>
      <c r="AI609" s="299" t="s">
        <v>290</v>
      </c>
      <c r="AJ609" s="299"/>
      <c r="AK609" s="299"/>
      <c r="AL609" s="299"/>
    </row>
    <row r="610" spans="2:38" ht="9.9499999999999993" customHeight="1" x14ac:dyDescent="0.15">
      <c r="B610" s="296" t="s">
        <v>851</v>
      </c>
      <c r="C610" s="296"/>
      <c r="D610" s="296"/>
      <c r="E610" s="296" t="s">
        <v>1107</v>
      </c>
      <c r="F610" s="296"/>
      <c r="G610" s="296"/>
      <c r="H610" s="296"/>
      <c r="J610" s="296" t="s">
        <v>1108</v>
      </c>
      <c r="K610" s="296"/>
      <c r="L610" s="296"/>
      <c r="M610" s="296"/>
      <c r="N610" s="294">
        <v>0</v>
      </c>
      <c r="O610" s="294"/>
      <c r="P610" s="294"/>
      <c r="Q610" s="294">
        <v>0</v>
      </c>
      <c r="R610" s="294"/>
      <c r="S610" s="294"/>
      <c r="T610" s="294">
        <v>89714</v>
      </c>
      <c r="U610" s="294"/>
      <c r="V610" s="294"/>
      <c r="W610" s="294"/>
      <c r="X610" s="294">
        <v>89714</v>
      </c>
      <c r="Y610" s="294"/>
      <c r="Z610" s="294"/>
      <c r="AA610" s="294"/>
      <c r="AB610" s="294">
        <v>0</v>
      </c>
      <c r="AC610" s="294"/>
      <c r="AD610" s="294"/>
      <c r="AE610" s="294"/>
      <c r="AF610" s="294"/>
      <c r="AG610" s="294"/>
      <c r="AH610" s="294">
        <v>0</v>
      </c>
      <c r="AI610" s="294"/>
      <c r="AJ610" s="294"/>
      <c r="AK610" s="294"/>
      <c r="AL610" s="294"/>
    </row>
    <row r="611" spans="2:38" ht="9.4" customHeight="1" x14ac:dyDescent="0.15">
      <c r="B611" s="296" t="s">
        <v>851</v>
      </c>
      <c r="C611" s="296"/>
      <c r="D611" s="296"/>
      <c r="E611" s="296" t="s">
        <v>1109</v>
      </c>
      <c r="F611" s="296"/>
      <c r="G611" s="296"/>
      <c r="H611" s="296"/>
      <c r="J611" s="296" t="s">
        <v>1110</v>
      </c>
      <c r="K611" s="296"/>
      <c r="L611" s="296"/>
      <c r="M611" s="296"/>
      <c r="N611" s="294">
        <v>0</v>
      </c>
      <c r="O611" s="294"/>
      <c r="P611" s="294"/>
      <c r="Q611" s="294">
        <v>0</v>
      </c>
      <c r="R611" s="294"/>
      <c r="S611" s="294"/>
      <c r="T611" s="294">
        <v>1104</v>
      </c>
      <c r="U611" s="294"/>
      <c r="V611" s="294"/>
      <c r="W611" s="294"/>
      <c r="X611" s="294">
        <v>1104</v>
      </c>
      <c r="Y611" s="294"/>
      <c r="Z611" s="294"/>
      <c r="AA611" s="294"/>
      <c r="AB611" s="294">
        <v>0</v>
      </c>
      <c r="AC611" s="294"/>
      <c r="AD611" s="294"/>
      <c r="AE611" s="294"/>
      <c r="AF611" s="294"/>
      <c r="AG611" s="294"/>
      <c r="AH611" s="294">
        <v>0</v>
      </c>
      <c r="AI611" s="294"/>
      <c r="AJ611" s="294"/>
      <c r="AK611" s="294"/>
      <c r="AL611" s="294"/>
    </row>
    <row r="612" spans="2:38" ht="9.4" customHeight="1" x14ac:dyDescent="0.15">
      <c r="B612" s="296" t="s">
        <v>851</v>
      </c>
      <c r="C612" s="296"/>
      <c r="D612" s="296"/>
      <c r="E612" s="296" t="s">
        <v>1111</v>
      </c>
      <c r="F612" s="296"/>
      <c r="G612" s="296"/>
      <c r="H612" s="296"/>
      <c r="J612" s="296" t="s">
        <v>1112</v>
      </c>
      <c r="K612" s="296"/>
      <c r="L612" s="296"/>
      <c r="M612" s="296"/>
      <c r="N612" s="294">
        <v>0</v>
      </c>
      <c r="O612" s="294"/>
      <c r="P612" s="294"/>
      <c r="Q612" s="294">
        <v>0</v>
      </c>
      <c r="R612" s="294"/>
      <c r="S612" s="294"/>
      <c r="T612" s="294">
        <v>135894.39999999999</v>
      </c>
      <c r="U612" s="294"/>
      <c r="V612" s="294"/>
      <c r="W612" s="294"/>
      <c r="X612" s="294">
        <v>135894.39999999999</v>
      </c>
      <c r="Y612" s="294"/>
      <c r="Z612" s="294"/>
      <c r="AA612" s="294"/>
      <c r="AB612" s="294">
        <v>0</v>
      </c>
      <c r="AC612" s="294"/>
      <c r="AD612" s="294"/>
      <c r="AE612" s="294"/>
      <c r="AF612" s="294"/>
      <c r="AG612" s="294"/>
      <c r="AH612" s="294">
        <v>0</v>
      </c>
      <c r="AI612" s="294"/>
      <c r="AJ612" s="294"/>
      <c r="AK612" s="294"/>
      <c r="AL612" s="294"/>
    </row>
    <row r="613" spans="2:38" ht="9.4" customHeight="1" x14ac:dyDescent="0.15">
      <c r="B613" s="296" t="s">
        <v>851</v>
      </c>
      <c r="C613" s="296"/>
      <c r="D613" s="296"/>
      <c r="E613" s="296" t="s">
        <v>1113</v>
      </c>
      <c r="F613" s="296"/>
      <c r="G613" s="296"/>
      <c r="H613" s="296"/>
      <c r="J613" s="296" t="s">
        <v>1114</v>
      </c>
      <c r="K613" s="296"/>
      <c r="L613" s="296"/>
      <c r="M613" s="296"/>
      <c r="N613" s="294">
        <v>0</v>
      </c>
      <c r="O613" s="294"/>
      <c r="P613" s="294"/>
      <c r="Q613" s="294">
        <v>0</v>
      </c>
      <c r="R613" s="294"/>
      <c r="S613" s="294"/>
      <c r="T613" s="294">
        <v>8584</v>
      </c>
      <c r="U613" s="294"/>
      <c r="V613" s="294"/>
      <c r="W613" s="294"/>
      <c r="X613" s="294">
        <v>8584</v>
      </c>
      <c r="Y613" s="294"/>
      <c r="Z613" s="294"/>
      <c r="AA613" s="294"/>
      <c r="AB613" s="294">
        <v>0</v>
      </c>
      <c r="AC613" s="294"/>
      <c r="AD613" s="294"/>
      <c r="AE613" s="294"/>
      <c r="AF613" s="294"/>
      <c r="AG613" s="294"/>
      <c r="AH613" s="294">
        <v>0</v>
      </c>
      <c r="AI613" s="294"/>
      <c r="AJ613" s="294"/>
      <c r="AK613" s="294"/>
      <c r="AL613" s="294"/>
    </row>
    <row r="614" spans="2:38" ht="9.4" customHeight="1" x14ac:dyDescent="0.15">
      <c r="B614" s="296" t="s">
        <v>851</v>
      </c>
      <c r="C614" s="296"/>
      <c r="D614" s="296"/>
      <c r="E614" s="296" t="s">
        <v>1115</v>
      </c>
      <c r="F614" s="296"/>
      <c r="G614" s="296"/>
      <c r="H614" s="296"/>
      <c r="J614" s="296" t="s">
        <v>1116</v>
      </c>
      <c r="K614" s="296"/>
      <c r="L614" s="296"/>
      <c r="M614" s="296"/>
      <c r="N614" s="294">
        <v>0</v>
      </c>
      <c r="O614" s="294"/>
      <c r="P614" s="294"/>
      <c r="Q614" s="294">
        <v>0</v>
      </c>
      <c r="R614" s="294"/>
      <c r="S614" s="294"/>
      <c r="T614" s="294">
        <v>14092</v>
      </c>
      <c r="U614" s="294"/>
      <c r="V614" s="294"/>
      <c r="W614" s="294"/>
      <c r="X614" s="294">
        <v>14092</v>
      </c>
      <c r="Y614" s="294"/>
      <c r="Z614" s="294"/>
      <c r="AA614" s="294"/>
      <c r="AB614" s="294">
        <v>0</v>
      </c>
      <c r="AC614" s="294"/>
      <c r="AD614" s="294"/>
      <c r="AE614" s="294"/>
      <c r="AF614" s="294"/>
      <c r="AG614" s="294"/>
      <c r="AH614" s="294">
        <v>0</v>
      </c>
      <c r="AI614" s="294"/>
      <c r="AJ614" s="294"/>
      <c r="AK614" s="294"/>
      <c r="AL614" s="294"/>
    </row>
    <row r="615" spans="2:38" ht="9.4" customHeight="1" x14ac:dyDescent="0.15">
      <c r="B615" s="296" t="s">
        <v>851</v>
      </c>
      <c r="C615" s="296"/>
      <c r="D615" s="296"/>
      <c r="E615" s="296" t="s">
        <v>1117</v>
      </c>
      <c r="F615" s="296"/>
      <c r="G615" s="296"/>
      <c r="H615" s="296"/>
      <c r="J615" s="296" t="s">
        <v>1118</v>
      </c>
      <c r="K615" s="296"/>
      <c r="L615" s="296"/>
      <c r="M615" s="296"/>
      <c r="N615" s="294">
        <v>0</v>
      </c>
      <c r="O615" s="294"/>
      <c r="P615" s="294"/>
      <c r="Q615" s="294">
        <v>0</v>
      </c>
      <c r="R615" s="294"/>
      <c r="S615" s="294"/>
      <c r="T615" s="294">
        <v>10711.83</v>
      </c>
      <c r="U615" s="294"/>
      <c r="V615" s="294"/>
      <c r="W615" s="294"/>
      <c r="X615" s="294">
        <v>10711.83</v>
      </c>
      <c r="Y615" s="294"/>
      <c r="Z615" s="294"/>
      <c r="AA615" s="294"/>
      <c r="AB615" s="294">
        <v>0</v>
      </c>
      <c r="AC615" s="294"/>
      <c r="AD615" s="294"/>
      <c r="AE615" s="294"/>
      <c r="AF615" s="294"/>
      <c r="AG615" s="294"/>
      <c r="AH615" s="294">
        <v>0</v>
      </c>
      <c r="AI615" s="294"/>
      <c r="AJ615" s="294"/>
      <c r="AK615" s="294"/>
      <c r="AL615" s="294"/>
    </row>
    <row r="616" spans="2:38" ht="9.4" customHeight="1" x14ac:dyDescent="0.15">
      <c r="B616" s="296" t="s">
        <v>851</v>
      </c>
      <c r="C616" s="296"/>
      <c r="D616" s="296"/>
      <c r="E616" s="296" t="s">
        <v>1119</v>
      </c>
      <c r="F616" s="296"/>
      <c r="G616" s="296"/>
      <c r="H616" s="296"/>
      <c r="J616" s="296" t="s">
        <v>1120</v>
      </c>
      <c r="K616" s="296"/>
      <c r="L616" s="296"/>
      <c r="M616" s="296"/>
      <c r="N616" s="294">
        <v>0</v>
      </c>
      <c r="O616" s="294"/>
      <c r="P616" s="294"/>
      <c r="Q616" s="294">
        <v>0</v>
      </c>
      <c r="R616" s="294"/>
      <c r="S616" s="294"/>
      <c r="T616" s="294">
        <v>6960</v>
      </c>
      <c r="U616" s="294"/>
      <c r="V616" s="294"/>
      <c r="W616" s="294"/>
      <c r="X616" s="294">
        <v>6960</v>
      </c>
      <c r="Y616" s="294"/>
      <c r="Z616" s="294"/>
      <c r="AA616" s="294"/>
      <c r="AB616" s="294">
        <v>0</v>
      </c>
      <c r="AC616" s="294"/>
      <c r="AD616" s="294"/>
      <c r="AE616" s="294"/>
      <c r="AF616" s="294"/>
      <c r="AG616" s="294"/>
      <c r="AH616" s="294">
        <v>0</v>
      </c>
      <c r="AI616" s="294"/>
      <c r="AJ616" s="294"/>
      <c r="AK616" s="294"/>
      <c r="AL616" s="294"/>
    </row>
    <row r="617" spans="2:38" ht="9.4" customHeight="1" x14ac:dyDescent="0.15">
      <c r="B617" s="296" t="s">
        <v>851</v>
      </c>
      <c r="C617" s="296"/>
      <c r="D617" s="296"/>
      <c r="E617" s="296" t="s">
        <v>1121</v>
      </c>
      <c r="F617" s="296"/>
      <c r="G617" s="296"/>
      <c r="H617" s="296"/>
      <c r="J617" s="296" t="s">
        <v>1122</v>
      </c>
      <c r="K617" s="296"/>
      <c r="L617" s="296"/>
      <c r="M617" s="296"/>
      <c r="N617" s="294">
        <v>0</v>
      </c>
      <c r="O617" s="294"/>
      <c r="P617" s="294"/>
      <c r="Q617" s="294">
        <v>0</v>
      </c>
      <c r="R617" s="294"/>
      <c r="S617" s="294"/>
      <c r="T617" s="294">
        <v>78953.37</v>
      </c>
      <c r="U617" s="294"/>
      <c r="V617" s="294"/>
      <c r="W617" s="294"/>
      <c r="X617" s="294">
        <v>78953.37</v>
      </c>
      <c r="Y617" s="294"/>
      <c r="Z617" s="294"/>
      <c r="AA617" s="294"/>
      <c r="AB617" s="294">
        <v>0</v>
      </c>
      <c r="AC617" s="294"/>
      <c r="AD617" s="294"/>
      <c r="AE617" s="294"/>
      <c r="AF617" s="294"/>
      <c r="AG617" s="294"/>
      <c r="AH617" s="294">
        <v>0</v>
      </c>
      <c r="AI617" s="294"/>
      <c r="AJ617" s="294"/>
      <c r="AK617" s="294"/>
      <c r="AL617" s="294"/>
    </row>
    <row r="618" spans="2:38" ht="9.4" customHeight="1" x14ac:dyDescent="0.15">
      <c r="B618" s="296" t="s">
        <v>851</v>
      </c>
      <c r="C618" s="296"/>
      <c r="D618" s="296"/>
      <c r="E618" s="296" t="s">
        <v>1123</v>
      </c>
      <c r="F618" s="296"/>
      <c r="G618" s="296"/>
      <c r="H618" s="296"/>
      <c r="J618" s="296" t="s">
        <v>1124</v>
      </c>
      <c r="K618" s="296"/>
      <c r="L618" s="296"/>
      <c r="M618" s="296"/>
      <c r="N618" s="294">
        <v>0</v>
      </c>
      <c r="O618" s="294"/>
      <c r="P618" s="294"/>
      <c r="Q618" s="294">
        <v>0</v>
      </c>
      <c r="R618" s="294"/>
      <c r="S618" s="294"/>
      <c r="T618" s="294">
        <v>43824.800000000003</v>
      </c>
      <c r="U618" s="294"/>
      <c r="V618" s="294"/>
      <c r="W618" s="294"/>
      <c r="X618" s="294">
        <v>43824.800000000003</v>
      </c>
      <c r="Y618" s="294"/>
      <c r="Z618" s="294"/>
      <c r="AA618" s="294"/>
      <c r="AB618" s="294">
        <v>0</v>
      </c>
      <c r="AC618" s="294"/>
      <c r="AD618" s="294"/>
      <c r="AE618" s="294"/>
      <c r="AF618" s="294"/>
      <c r="AG618" s="294"/>
      <c r="AH618" s="294">
        <v>0</v>
      </c>
      <c r="AI618" s="294"/>
      <c r="AJ618" s="294"/>
      <c r="AK618" s="294"/>
      <c r="AL618" s="294"/>
    </row>
    <row r="619" spans="2:38" ht="9.4" customHeight="1" x14ac:dyDescent="0.15">
      <c r="B619" s="296" t="s">
        <v>851</v>
      </c>
      <c r="C619" s="296"/>
      <c r="D619" s="296"/>
      <c r="E619" s="296" t="s">
        <v>1125</v>
      </c>
      <c r="F619" s="296"/>
      <c r="G619" s="296"/>
      <c r="H619" s="296"/>
      <c r="J619" s="296" t="s">
        <v>1126</v>
      </c>
      <c r="K619" s="296"/>
      <c r="L619" s="296"/>
      <c r="M619" s="296"/>
      <c r="N619" s="294">
        <v>0</v>
      </c>
      <c r="O619" s="294"/>
      <c r="P619" s="294"/>
      <c r="Q619" s="294">
        <v>0</v>
      </c>
      <c r="R619" s="294"/>
      <c r="S619" s="294"/>
      <c r="T619" s="294">
        <v>14151.38</v>
      </c>
      <c r="U619" s="294"/>
      <c r="V619" s="294"/>
      <c r="W619" s="294"/>
      <c r="X619" s="294">
        <v>14151.38</v>
      </c>
      <c r="Y619" s="294"/>
      <c r="Z619" s="294"/>
      <c r="AA619" s="294"/>
      <c r="AB619" s="294">
        <v>0</v>
      </c>
      <c r="AC619" s="294"/>
      <c r="AD619" s="294"/>
      <c r="AE619" s="294"/>
      <c r="AF619" s="294"/>
      <c r="AG619" s="294"/>
      <c r="AH619" s="294">
        <v>0</v>
      </c>
      <c r="AI619" s="294"/>
      <c r="AJ619" s="294"/>
      <c r="AK619" s="294"/>
      <c r="AL619" s="294"/>
    </row>
    <row r="620" spans="2:38" ht="9.4" customHeight="1" x14ac:dyDescent="0.15">
      <c r="B620" s="296" t="s">
        <v>851</v>
      </c>
      <c r="C620" s="296"/>
      <c r="D620" s="296"/>
      <c r="E620" s="296" t="s">
        <v>1127</v>
      </c>
      <c r="F620" s="296"/>
      <c r="G620" s="296"/>
      <c r="H620" s="296"/>
      <c r="J620" s="296" t="s">
        <v>1128</v>
      </c>
      <c r="K620" s="296"/>
      <c r="L620" s="296"/>
      <c r="M620" s="296"/>
      <c r="N620" s="294">
        <v>0</v>
      </c>
      <c r="O620" s="294"/>
      <c r="P620" s="294"/>
      <c r="Q620" s="294">
        <v>0</v>
      </c>
      <c r="R620" s="294"/>
      <c r="S620" s="294"/>
      <c r="T620" s="294">
        <v>928</v>
      </c>
      <c r="U620" s="294"/>
      <c r="V620" s="294"/>
      <c r="W620" s="294"/>
      <c r="X620" s="294">
        <v>928</v>
      </c>
      <c r="Y620" s="294"/>
      <c r="Z620" s="294"/>
      <c r="AA620" s="294"/>
      <c r="AB620" s="294">
        <v>0</v>
      </c>
      <c r="AC620" s="294"/>
      <c r="AD620" s="294"/>
      <c r="AE620" s="294"/>
      <c r="AF620" s="294"/>
      <c r="AG620" s="294"/>
      <c r="AH620" s="294">
        <v>0</v>
      </c>
      <c r="AI620" s="294"/>
      <c r="AJ620" s="294"/>
      <c r="AK620" s="294"/>
      <c r="AL620" s="294"/>
    </row>
    <row r="621" spans="2:38" ht="9.4" customHeight="1" x14ac:dyDescent="0.15">
      <c r="B621" s="296" t="s">
        <v>851</v>
      </c>
      <c r="C621" s="296"/>
      <c r="D621" s="296"/>
      <c r="E621" s="296" t="s">
        <v>1129</v>
      </c>
      <c r="F621" s="296"/>
      <c r="G621" s="296"/>
      <c r="H621" s="296"/>
      <c r="J621" s="296" t="s">
        <v>1130</v>
      </c>
      <c r="K621" s="296"/>
      <c r="L621" s="296"/>
      <c r="M621" s="296"/>
      <c r="N621" s="294">
        <v>0</v>
      </c>
      <c r="O621" s="294"/>
      <c r="P621" s="294"/>
      <c r="Q621" s="294">
        <v>0</v>
      </c>
      <c r="R621" s="294"/>
      <c r="S621" s="294"/>
      <c r="T621" s="294">
        <v>3517.12</v>
      </c>
      <c r="U621" s="294"/>
      <c r="V621" s="294"/>
      <c r="W621" s="294"/>
      <c r="X621" s="294">
        <v>3517.12</v>
      </c>
      <c r="Y621" s="294"/>
      <c r="Z621" s="294"/>
      <c r="AA621" s="294"/>
      <c r="AB621" s="294">
        <v>0</v>
      </c>
      <c r="AC621" s="294"/>
      <c r="AD621" s="294"/>
      <c r="AE621" s="294"/>
      <c r="AF621" s="294"/>
      <c r="AG621" s="294"/>
      <c r="AH621" s="294">
        <v>0</v>
      </c>
      <c r="AI621" s="294"/>
      <c r="AJ621" s="294"/>
      <c r="AK621" s="294"/>
      <c r="AL621" s="294"/>
    </row>
    <row r="622" spans="2:38" ht="9.4" customHeight="1" x14ac:dyDescent="0.15">
      <c r="B622" s="296" t="s">
        <v>851</v>
      </c>
      <c r="C622" s="296"/>
      <c r="D622" s="296"/>
      <c r="E622" s="296" t="s">
        <v>1131</v>
      </c>
      <c r="F622" s="296"/>
      <c r="G622" s="296"/>
      <c r="H622" s="296"/>
      <c r="J622" s="296" t="s">
        <v>1132</v>
      </c>
      <c r="K622" s="296"/>
      <c r="L622" s="296"/>
      <c r="M622" s="296"/>
      <c r="N622" s="294">
        <v>0</v>
      </c>
      <c r="O622" s="294"/>
      <c r="P622" s="294"/>
      <c r="Q622" s="294">
        <v>0</v>
      </c>
      <c r="R622" s="294"/>
      <c r="S622" s="294"/>
      <c r="T622" s="294">
        <v>1392</v>
      </c>
      <c r="U622" s="294"/>
      <c r="V622" s="294"/>
      <c r="W622" s="294"/>
      <c r="X622" s="294">
        <v>1392</v>
      </c>
      <c r="Y622" s="294"/>
      <c r="Z622" s="294"/>
      <c r="AA622" s="294"/>
      <c r="AB622" s="294">
        <v>0</v>
      </c>
      <c r="AC622" s="294"/>
      <c r="AD622" s="294"/>
      <c r="AE622" s="294"/>
      <c r="AF622" s="294"/>
      <c r="AG622" s="294"/>
      <c r="AH622" s="294">
        <v>0</v>
      </c>
      <c r="AI622" s="294"/>
      <c r="AJ622" s="294"/>
      <c r="AK622" s="294"/>
      <c r="AL622" s="294"/>
    </row>
    <row r="623" spans="2:38" ht="9.4" customHeight="1" x14ac:dyDescent="0.15">
      <c r="B623" s="296" t="s">
        <v>851</v>
      </c>
      <c r="C623" s="296"/>
      <c r="D623" s="296"/>
      <c r="E623" s="296" t="s">
        <v>1133</v>
      </c>
      <c r="F623" s="296"/>
      <c r="G623" s="296"/>
      <c r="H623" s="296"/>
      <c r="J623" s="296" t="s">
        <v>1134</v>
      </c>
      <c r="K623" s="296"/>
      <c r="L623" s="296"/>
      <c r="M623" s="296"/>
      <c r="N623" s="294">
        <v>0</v>
      </c>
      <c r="O623" s="294"/>
      <c r="P623" s="294"/>
      <c r="Q623" s="294">
        <v>0</v>
      </c>
      <c r="R623" s="294"/>
      <c r="S623" s="294"/>
      <c r="T623" s="294">
        <v>6565.6</v>
      </c>
      <c r="U623" s="294"/>
      <c r="V623" s="294"/>
      <c r="W623" s="294"/>
      <c r="X623" s="294">
        <v>6565.6</v>
      </c>
      <c r="Y623" s="294"/>
      <c r="Z623" s="294"/>
      <c r="AA623" s="294"/>
      <c r="AB623" s="294">
        <v>0</v>
      </c>
      <c r="AC623" s="294"/>
      <c r="AD623" s="294"/>
      <c r="AE623" s="294"/>
      <c r="AF623" s="294"/>
      <c r="AG623" s="294"/>
      <c r="AH623" s="294">
        <v>0</v>
      </c>
      <c r="AI623" s="294"/>
      <c r="AJ623" s="294"/>
      <c r="AK623" s="294"/>
      <c r="AL623" s="294"/>
    </row>
    <row r="624" spans="2:38" ht="9.4" customHeight="1" x14ac:dyDescent="0.15">
      <c r="B624" s="296" t="s">
        <v>851</v>
      </c>
      <c r="C624" s="296"/>
      <c r="D624" s="296"/>
      <c r="E624" s="296" t="s">
        <v>1135</v>
      </c>
      <c r="F624" s="296"/>
      <c r="G624" s="296"/>
      <c r="H624" s="296"/>
      <c r="J624" s="296" t="s">
        <v>1136</v>
      </c>
      <c r="K624" s="296"/>
      <c r="L624" s="296"/>
      <c r="M624" s="296"/>
      <c r="N624" s="294">
        <v>0</v>
      </c>
      <c r="O624" s="294"/>
      <c r="P624" s="294"/>
      <c r="Q624" s="294">
        <v>0</v>
      </c>
      <c r="R624" s="294"/>
      <c r="S624" s="294"/>
      <c r="T624" s="294">
        <v>3596</v>
      </c>
      <c r="U624" s="294"/>
      <c r="V624" s="294"/>
      <c r="W624" s="294"/>
      <c r="X624" s="294">
        <v>3596</v>
      </c>
      <c r="Y624" s="294"/>
      <c r="Z624" s="294"/>
      <c r="AA624" s="294"/>
      <c r="AB624" s="294">
        <v>0</v>
      </c>
      <c r="AC624" s="294"/>
      <c r="AD624" s="294"/>
      <c r="AE624" s="294"/>
      <c r="AF624" s="294"/>
      <c r="AG624" s="294"/>
      <c r="AH624" s="294">
        <v>0</v>
      </c>
      <c r="AI624" s="294"/>
      <c r="AJ624" s="294"/>
      <c r="AK624" s="294"/>
      <c r="AL624" s="294"/>
    </row>
    <row r="625" spans="2:38" ht="9.4" customHeight="1" x14ac:dyDescent="0.15">
      <c r="B625" s="296" t="s">
        <v>851</v>
      </c>
      <c r="C625" s="296"/>
      <c r="D625" s="296"/>
      <c r="E625" s="296" t="s">
        <v>1137</v>
      </c>
      <c r="F625" s="296"/>
      <c r="G625" s="296"/>
      <c r="H625" s="296"/>
      <c r="J625" s="296" t="s">
        <v>1138</v>
      </c>
      <c r="K625" s="296"/>
      <c r="L625" s="296"/>
      <c r="M625" s="296"/>
      <c r="N625" s="294">
        <v>0</v>
      </c>
      <c r="O625" s="294"/>
      <c r="P625" s="294"/>
      <c r="Q625" s="294">
        <v>0</v>
      </c>
      <c r="R625" s="294"/>
      <c r="S625" s="294"/>
      <c r="T625" s="294">
        <v>219</v>
      </c>
      <c r="U625" s="294"/>
      <c r="V625" s="294"/>
      <c r="W625" s="294"/>
      <c r="X625" s="294">
        <v>219</v>
      </c>
      <c r="Y625" s="294"/>
      <c r="Z625" s="294"/>
      <c r="AA625" s="294"/>
      <c r="AB625" s="294">
        <v>0</v>
      </c>
      <c r="AC625" s="294"/>
      <c r="AD625" s="294"/>
      <c r="AE625" s="294"/>
      <c r="AF625" s="294"/>
      <c r="AG625" s="294"/>
      <c r="AH625" s="294">
        <v>0</v>
      </c>
      <c r="AI625" s="294"/>
      <c r="AJ625" s="294"/>
      <c r="AK625" s="294"/>
      <c r="AL625" s="294"/>
    </row>
    <row r="626" spans="2:38" ht="9.4" customHeight="1" x14ac:dyDescent="0.15">
      <c r="B626" s="296" t="s">
        <v>851</v>
      </c>
      <c r="C626" s="296"/>
      <c r="D626" s="296"/>
      <c r="E626" s="296" t="s">
        <v>1139</v>
      </c>
      <c r="F626" s="296"/>
      <c r="G626" s="296"/>
      <c r="H626" s="296"/>
      <c r="J626" s="296" t="s">
        <v>1140</v>
      </c>
      <c r="K626" s="296"/>
      <c r="L626" s="296"/>
      <c r="M626" s="296"/>
      <c r="N626" s="294">
        <v>0</v>
      </c>
      <c r="O626" s="294"/>
      <c r="P626" s="294"/>
      <c r="Q626" s="294">
        <v>0</v>
      </c>
      <c r="R626" s="294"/>
      <c r="S626" s="294"/>
      <c r="T626" s="294">
        <v>1716.68</v>
      </c>
      <c r="U626" s="294"/>
      <c r="V626" s="294"/>
      <c r="W626" s="294"/>
      <c r="X626" s="294">
        <v>1716.68</v>
      </c>
      <c r="Y626" s="294"/>
      <c r="Z626" s="294"/>
      <c r="AA626" s="294"/>
      <c r="AB626" s="294">
        <v>0</v>
      </c>
      <c r="AC626" s="294"/>
      <c r="AD626" s="294"/>
      <c r="AE626" s="294"/>
      <c r="AF626" s="294"/>
      <c r="AG626" s="294"/>
      <c r="AH626" s="294">
        <v>0</v>
      </c>
      <c r="AI626" s="294"/>
      <c r="AJ626" s="294"/>
      <c r="AK626" s="294"/>
      <c r="AL626" s="294"/>
    </row>
    <row r="627" spans="2:38" ht="9.4" customHeight="1" x14ac:dyDescent="0.15">
      <c r="B627" s="296" t="s">
        <v>851</v>
      </c>
      <c r="C627" s="296"/>
      <c r="D627" s="296"/>
      <c r="E627" s="296" t="s">
        <v>1141</v>
      </c>
      <c r="F627" s="296"/>
      <c r="G627" s="296"/>
      <c r="H627" s="296"/>
      <c r="J627" s="296" t="s">
        <v>1142</v>
      </c>
      <c r="K627" s="296"/>
      <c r="L627" s="296"/>
      <c r="M627" s="296"/>
      <c r="N627" s="294">
        <v>0</v>
      </c>
      <c r="O627" s="294"/>
      <c r="P627" s="294"/>
      <c r="Q627" s="294">
        <v>0</v>
      </c>
      <c r="R627" s="294"/>
      <c r="S627" s="294"/>
      <c r="T627" s="294">
        <v>749</v>
      </c>
      <c r="U627" s="294"/>
      <c r="V627" s="294"/>
      <c r="W627" s="294"/>
      <c r="X627" s="294">
        <v>749</v>
      </c>
      <c r="Y627" s="294"/>
      <c r="Z627" s="294"/>
      <c r="AA627" s="294"/>
      <c r="AB627" s="294">
        <v>0</v>
      </c>
      <c r="AC627" s="294"/>
      <c r="AD627" s="294"/>
      <c r="AE627" s="294"/>
      <c r="AF627" s="294"/>
      <c r="AG627" s="294"/>
      <c r="AH627" s="294">
        <v>0</v>
      </c>
      <c r="AI627" s="294"/>
      <c r="AJ627" s="294"/>
      <c r="AK627" s="294"/>
      <c r="AL627" s="294"/>
    </row>
    <row r="628" spans="2:38" ht="9.4" customHeight="1" x14ac:dyDescent="0.15">
      <c r="B628" s="296" t="s">
        <v>851</v>
      </c>
      <c r="C628" s="296"/>
      <c r="D628" s="296"/>
      <c r="E628" s="296" t="s">
        <v>1143</v>
      </c>
      <c r="F628" s="296"/>
      <c r="G628" s="296"/>
      <c r="H628" s="296"/>
      <c r="J628" s="296" t="s">
        <v>1144</v>
      </c>
      <c r="K628" s="296"/>
      <c r="L628" s="296"/>
      <c r="M628" s="296"/>
      <c r="N628" s="294">
        <v>0</v>
      </c>
      <c r="O628" s="294"/>
      <c r="P628" s="294"/>
      <c r="Q628" s="294">
        <v>0</v>
      </c>
      <c r="R628" s="294"/>
      <c r="S628" s="294"/>
      <c r="T628" s="294">
        <v>27840</v>
      </c>
      <c r="U628" s="294"/>
      <c r="V628" s="294"/>
      <c r="W628" s="294"/>
      <c r="X628" s="294">
        <v>27840</v>
      </c>
      <c r="Y628" s="294"/>
      <c r="Z628" s="294"/>
      <c r="AA628" s="294"/>
      <c r="AB628" s="294">
        <v>0</v>
      </c>
      <c r="AC628" s="294"/>
      <c r="AD628" s="294"/>
      <c r="AE628" s="294"/>
      <c r="AF628" s="294"/>
      <c r="AG628" s="294"/>
      <c r="AH628" s="294">
        <v>0</v>
      </c>
      <c r="AI628" s="294"/>
      <c r="AJ628" s="294"/>
      <c r="AK628" s="294"/>
      <c r="AL628" s="294"/>
    </row>
    <row r="629" spans="2:38" ht="9.4" customHeight="1" x14ac:dyDescent="0.15">
      <c r="B629" s="296" t="s">
        <v>851</v>
      </c>
      <c r="C629" s="296"/>
      <c r="D629" s="296"/>
      <c r="E629" s="296" t="s">
        <v>1145</v>
      </c>
      <c r="F629" s="296"/>
      <c r="G629" s="296"/>
      <c r="H629" s="296"/>
      <c r="J629" s="296" t="s">
        <v>1146</v>
      </c>
      <c r="K629" s="296"/>
      <c r="L629" s="296"/>
      <c r="M629" s="296"/>
      <c r="N629" s="294">
        <v>0</v>
      </c>
      <c r="O629" s="294"/>
      <c r="P629" s="294"/>
      <c r="Q629" s="294">
        <v>0</v>
      </c>
      <c r="R629" s="294"/>
      <c r="S629" s="294"/>
      <c r="T629" s="294">
        <v>3480</v>
      </c>
      <c r="U629" s="294"/>
      <c r="V629" s="294"/>
      <c r="W629" s="294"/>
      <c r="X629" s="294">
        <v>3480</v>
      </c>
      <c r="Y629" s="294"/>
      <c r="Z629" s="294"/>
      <c r="AA629" s="294"/>
      <c r="AB629" s="294">
        <v>0</v>
      </c>
      <c r="AC629" s="294"/>
      <c r="AD629" s="294"/>
      <c r="AE629" s="294"/>
      <c r="AF629" s="294"/>
      <c r="AG629" s="294"/>
      <c r="AH629" s="294">
        <v>0</v>
      </c>
      <c r="AI629" s="294"/>
      <c r="AJ629" s="294"/>
      <c r="AK629" s="294"/>
      <c r="AL629" s="294"/>
    </row>
    <row r="630" spans="2:38" ht="9.1999999999999993" customHeight="1" x14ac:dyDescent="0.15">
      <c r="J630" s="296"/>
      <c r="K630" s="296"/>
      <c r="L630" s="296"/>
      <c r="M630" s="296"/>
    </row>
    <row r="631" spans="2:38" ht="8.4499999999999993" customHeight="1" x14ac:dyDescent="0.15">
      <c r="B631" s="296" t="s">
        <v>851</v>
      </c>
      <c r="C631" s="296"/>
      <c r="D631" s="296"/>
      <c r="E631" s="296" t="s">
        <v>1147</v>
      </c>
      <c r="F631" s="296"/>
      <c r="G631" s="296"/>
      <c r="H631" s="296"/>
      <c r="J631" s="296" t="s">
        <v>1148</v>
      </c>
      <c r="K631" s="296"/>
      <c r="L631" s="296"/>
      <c r="M631" s="296"/>
      <c r="N631" s="294">
        <v>0</v>
      </c>
      <c r="O631" s="294"/>
      <c r="P631" s="294"/>
      <c r="Q631" s="294">
        <v>0</v>
      </c>
      <c r="R631" s="294"/>
      <c r="S631" s="294"/>
      <c r="T631" s="294">
        <v>17018.939999999999</v>
      </c>
      <c r="U631" s="294"/>
      <c r="V631" s="294"/>
      <c r="W631" s="294"/>
      <c r="X631" s="294">
        <v>17018.939999999999</v>
      </c>
      <c r="Y631" s="294"/>
      <c r="Z631" s="294"/>
      <c r="AA631" s="294"/>
      <c r="AB631" s="294">
        <v>0</v>
      </c>
      <c r="AC631" s="294"/>
      <c r="AD631" s="294"/>
      <c r="AE631" s="294"/>
      <c r="AF631" s="294"/>
      <c r="AG631" s="294"/>
      <c r="AH631" s="294">
        <v>0</v>
      </c>
      <c r="AI631" s="294"/>
      <c r="AJ631" s="294"/>
      <c r="AK631" s="294"/>
      <c r="AL631" s="294"/>
    </row>
    <row r="632" spans="2:38" ht="9.4" customHeight="1" x14ac:dyDescent="0.15">
      <c r="B632" s="296" t="s">
        <v>851</v>
      </c>
      <c r="C632" s="296"/>
      <c r="D632" s="296"/>
      <c r="E632" s="296" t="s">
        <v>1149</v>
      </c>
      <c r="F632" s="296"/>
      <c r="G632" s="296"/>
      <c r="H632" s="296"/>
      <c r="J632" s="296" t="s">
        <v>1150</v>
      </c>
      <c r="K632" s="296"/>
      <c r="L632" s="296"/>
      <c r="M632" s="296"/>
      <c r="N632" s="294">
        <v>0</v>
      </c>
      <c r="O632" s="294"/>
      <c r="P632" s="294"/>
      <c r="Q632" s="294">
        <v>0</v>
      </c>
      <c r="R632" s="294"/>
      <c r="S632" s="294"/>
      <c r="T632" s="294">
        <v>6149</v>
      </c>
      <c r="U632" s="294"/>
      <c r="V632" s="294"/>
      <c r="W632" s="294"/>
      <c r="X632" s="294">
        <v>6149</v>
      </c>
      <c r="Y632" s="294"/>
      <c r="Z632" s="294"/>
      <c r="AA632" s="294"/>
      <c r="AB632" s="294">
        <v>0</v>
      </c>
      <c r="AC632" s="294"/>
      <c r="AD632" s="294"/>
      <c r="AE632" s="294"/>
      <c r="AF632" s="294"/>
      <c r="AG632" s="294"/>
      <c r="AH632" s="294">
        <v>0</v>
      </c>
      <c r="AI632" s="294"/>
      <c r="AJ632" s="294"/>
      <c r="AK632" s="294"/>
      <c r="AL632" s="294"/>
    </row>
    <row r="633" spans="2:38" ht="9.4" customHeight="1" x14ac:dyDescent="0.15">
      <c r="B633" s="296" t="s">
        <v>851</v>
      </c>
      <c r="C633" s="296"/>
      <c r="D633" s="296"/>
      <c r="E633" s="296" t="s">
        <v>1151</v>
      </c>
      <c r="F633" s="296"/>
      <c r="G633" s="296"/>
      <c r="H633" s="296"/>
      <c r="J633" s="296" t="s">
        <v>1152</v>
      </c>
      <c r="K633" s="296"/>
      <c r="L633" s="296"/>
      <c r="M633" s="296"/>
      <c r="N633" s="294">
        <v>0</v>
      </c>
      <c r="O633" s="294"/>
      <c r="P633" s="294"/>
      <c r="Q633" s="294">
        <v>0</v>
      </c>
      <c r="R633" s="294"/>
      <c r="S633" s="294"/>
      <c r="T633" s="294">
        <v>7048</v>
      </c>
      <c r="U633" s="294"/>
      <c r="V633" s="294"/>
      <c r="W633" s="294"/>
      <c r="X633" s="294">
        <v>7048</v>
      </c>
      <c r="Y633" s="294"/>
      <c r="Z633" s="294"/>
      <c r="AA633" s="294"/>
      <c r="AB633" s="294">
        <v>0</v>
      </c>
      <c r="AC633" s="294"/>
      <c r="AD633" s="294"/>
      <c r="AE633" s="294"/>
      <c r="AF633" s="294"/>
      <c r="AG633" s="294"/>
      <c r="AH633" s="294">
        <v>0</v>
      </c>
      <c r="AI633" s="294"/>
      <c r="AJ633" s="294"/>
      <c r="AK633" s="294"/>
      <c r="AL633" s="294"/>
    </row>
    <row r="634" spans="2:38" ht="9.4" customHeight="1" x14ac:dyDescent="0.15">
      <c r="B634" s="296" t="s">
        <v>851</v>
      </c>
      <c r="C634" s="296"/>
      <c r="D634" s="296"/>
      <c r="E634" s="296" t="s">
        <v>1153</v>
      </c>
      <c r="F634" s="296"/>
      <c r="G634" s="296"/>
      <c r="H634" s="296"/>
      <c r="J634" s="296" t="s">
        <v>1154</v>
      </c>
      <c r="K634" s="296"/>
      <c r="L634" s="296"/>
      <c r="M634" s="296"/>
      <c r="N634" s="294">
        <v>0</v>
      </c>
      <c r="O634" s="294"/>
      <c r="P634" s="294"/>
      <c r="Q634" s="294">
        <v>0</v>
      </c>
      <c r="R634" s="294"/>
      <c r="S634" s="294"/>
      <c r="T634" s="294">
        <v>11400</v>
      </c>
      <c r="U634" s="294"/>
      <c r="V634" s="294"/>
      <c r="W634" s="294"/>
      <c r="X634" s="294">
        <v>11400</v>
      </c>
      <c r="Y634" s="294"/>
      <c r="Z634" s="294"/>
      <c r="AA634" s="294"/>
      <c r="AB634" s="294">
        <v>0</v>
      </c>
      <c r="AC634" s="294"/>
      <c r="AD634" s="294"/>
      <c r="AE634" s="294"/>
      <c r="AF634" s="294"/>
      <c r="AG634" s="294"/>
      <c r="AH634" s="294">
        <v>0</v>
      </c>
      <c r="AI634" s="294"/>
      <c r="AJ634" s="294"/>
      <c r="AK634" s="294"/>
      <c r="AL634" s="294"/>
    </row>
    <row r="635" spans="2:38" ht="9.4" customHeight="1" x14ac:dyDescent="0.15">
      <c r="B635" s="296" t="s">
        <v>851</v>
      </c>
      <c r="C635" s="296"/>
      <c r="D635" s="296"/>
      <c r="E635" s="296" t="s">
        <v>1155</v>
      </c>
      <c r="F635" s="296"/>
      <c r="G635" s="296"/>
      <c r="H635" s="296"/>
      <c r="J635" s="296" t="s">
        <v>1156</v>
      </c>
      <c r="K635" s="296"/>
      <c r="L635" s="296"/>
      <c r="M635" s="296"/>
      <c r="N635" s="294">
        <v>0</v>
      </c>
      <c r="O635" s="294"/>
      <c r="P635" s="294"/>
      <c r="Q635" s="294">
        <v>0</v>
      </c>
      <c r="R635" s="294"/>
      <c r="S635" s="294"/>
      <c r="T635" s="294">
        <v>85833.04</v>
      </c>
      <c r="U635" s="294"/>
      <c r="V635" s="294"/>
      <c r="W635" s="294"/>
      <c r="X635" s="294">
        <v>85833.04</v>
      </c>
      <c r="Y635" s="294"/>
      <c r="Z635" s="294"/>
      <c r="AA635" s="294"/>
      <c r="AB635" s="294">
        <v>0</v>
      </c>
      <c r="AC635" s="294"/>
      <c r="AD635" s="294"/>
      <c r="AE635" s="294"/>
      <c r="AF635" s="294"/>
      <c r="AG635" s="294"/>
      <c r="AH635" s="294">
        <v>0</v>
      </c>
      <c r="AI635" s="294"/>
      <c r="AJ635" s="294"/>
      <c r="AK635" s="294"/>
      <c r="AL635" s="294"/>
    </row>
    <row r="636" spans="2:38" ht="9.4" customHeight="1" x14ac:dyDescent="0.15">
      <c r="B636" s="296" t="s">
        <v>851</v>
      </c>
      <c r="C636" s="296"/>
      <c r="D636" s="296"/>
      <c r="E636" s="296" t="s">
        <v>1157</v>
      </c>
      <c r="F636" s="296"/>
      <c r="G636" s="296"/>
      <c r="H636" s="296"/>
      <c r="J636" s="296" t="s">
        <v>1158</v>
      </c>
      <c r="K636" s="296"/>
      <c r="L636" s="296"/>
      <c r="M636" s="296"/>
      <c r="N636" s="294">
        <v>0</v>
      </c>
      <c r="O636" s="294"/>
      <c r="P636" s="294"/>
      <c r="Q636" s="294">
        <v>0</v>
      </c>
      <c r="R636" s="294"/>
      <c r="S636" s="294"/>
      <c r="T636" s="294">
        <v>85000</v>
      </c>
      <c r="U636" s="294"/>
      <c r="V636" s="294"/>
      <c r="W636" s="294"/>
      <c r="X636" s="294">
        <v>85000</v>
      </c>
      <c r="Y636" s="294"/>
      <c r="Z636" s="294"/>
      <c r="AA636" s="294"/>
      <c r="AB636" s="294">
        <v>0</v>
      </c>
      <c r="AC636" s="294"/>
      <c r="AD636" s="294"/>
      <c r="AE636" s="294"/>
      <c r="AF636" s="294"/>
      <c r="AG636" s="294"/>
      <c r="AH636" s="294">
        <v>0</v>
      </c>
      <c r="AI636" s="294"/>
      <c r="AJ636" s="294"/>
      <c r="AK636" s="294"/>
      <c r="AL636" s="294"/>
    </row>
    <row r="637" spans="2:38" ht="9.4" customHeight="1" x14ac:dyDescent="0.15">
      <c r="B637" s="296" t="s">
        <v>851</v>
      </c>
      <c r="C637" s="296"/>
      <c r="D637" s="296"/>
      <c r="E637" s="296" t="s">
        <v>1159</v>
      </c>
      <c r="F637" s="296"/>
      <c r="G637" s="296"/>
      <c r="H637" s="296"/>
      <c r="J637" s="296" t="s">
        <v>1160</v>
      </c>
      <c r="K637" s="296"/>
      <c r="L637" s="296"/>
      <c r="M637" s="296"/>
      <c r="N637" s="294">
        <v>0</v>
      </c>
      <c r="O637" s="294"/>
      <c r="P637" s="294"/>
      <c r="Q637" s="294">
        <v>0</v>
      </c>
      <c r="R637" s="294"/>
      <c r="S637" s="294"/>
      <c r="T637" s="294">
        <v>100000</v>
      </c>
      <c r="U637" s="294"/>
      <c r="V637" s="294"/>
      <c r="W637" s="294"/>
      <c r="X637" s="294">
        <v>100000</v>
      </c>
      <c r="Y637" s="294"/>
      <c r="Z637" s="294"/>
      <c r="AA637" s="294"/>
      <c r="AB637" s="294">
        <v>0</v>
      </c>
      <c r="AC637" s="294"/>
      <c r="AD637" s="294"/>
      <c r="AE637" s="294"/>
      <c r="AF637" s="294"/>
      <c r="AG637" s="294"/>
      <c r="AH637" s="294">
        <v>0</v>
      </c>
      <c r="AI637" s="294"/>
      <c r="AJ637" s="294"/>
      <c r="AK637" s="294"/>
      <c r="AL637" s="294"/>
    </row>
    <row r="638" spans="2:38" ht="9.4" customHeight="1" x14ac:dyDescent="0.15">
      <c r="B638" s="296" t="s">
        <v>851</v>
      </c>
      <c r="C638" s="296"/>
      <c r="D638" s="296"/>
      <c r="E638" s="296" t="s">
        <v>1161</v>
      </c>
      <c r="F638" s="296"/>
      <c r="G638" s="296"/>
      <c r="H638" s="296"/>
      <c r="J638" s="296" t="s">
        <v>1162</v>
      </c>
      <c r="K638" s="296"/>
      <c r="L638" s="296"/>
      <c r="M638" s="296"/>
      <c r="N638" s="294">
        <v>0</v>
      </c>
      <c r="O638" s="294"/>
      <c r="P638" s="294"/>
      <c r="Q638" s="294">
        <v>0</v>
      </c>
      <c r="R638" s="294"/>
      <c r="S638" s="294"/>
      <c r="T638" s="294">
        <v>3800</v>
      </c>
      <c r="U638" s="294"/>
      <c r="V638" s="294"/>
      <c r="W638" s="294"/>
      <c r="X638" s="294">
        <v>3800</v>
      </c>
      <c r="Y638" s="294"/>
      <c r="Z638" s="294"/>
      <c r="AA638" s="294"/>
      <c r="AB638" s="294">
        <v>0</v>
      </c>
      <c r="AC638" s="294"/>
      <c r="AD638" s="294"/>
      <c r="AE638" s="294"/>
      <c r="AF638" s="294"/>
      <c r="AG638" s="294"/>
      <c r="AH638" s="294">
        <v>0</v>
      </c>
      <c r="AI638" s="294"/>
      <c r="AJ638" s="294"/>
      <c r="AK638" s="294"/>
      <c r="AL638" s="294"/>
    </row>
    <row r="639" spans="2:38" ht="9.4" customHeight="1" x14ac:dyDescent="0.15">
      <c r="B639" s="296" t="s">
        <v>851</v>
      </c>
      <c r="C639" s="296"/>
      <c r="D639" s="296"/>
      <c r="E639" s="296" t="s">
        <v>1163</v>
      </c>
      <c r="F639" s="296"/>
      <c r="G639" s="296"/>
      <c r="H639" s="296"/>
      <c r="J639" s="296" t="s">
        <v>1164</v>
      </c>
      <c r="K639" s="296"/>
      <c r="L639" s="296"/>
      <c r="M639" s="296"/>
      <c r="N639" s="294">
        <v>0</v>
      </c>
      <c r="O639" s="294"/>
      <c r="P639" s="294"/>
      <c r="Q639" s="294">
        <v>0</v>
      </c>
      <c r="R639" s="294"/>
      <c r="S639" s="294"/>
      <c r="T639" s="294">
        <v>9300</v>
      </c>
      <c r="U639" s="294"/>
      <c r="V639" s="294"/>
      <c r="W639" s="294"/>
      <c r="X639" s="294">
        <v>9300</v>
      </c>
      <c r="Y639" s="294"/>
      <c r="Z639" s="294"/>
      <c r="AA639" s="294"/>
      <c r="AB639" s="294">
        <v>0</v>
      </c>
      <c r="AC639" s="294"/>
      <c r="AD639" s="294"/>
      <c r="AE639" s="294"/>
      <c r="AF639" s="294"/>
      <c r="AG639" s="294"/>
      <c r="AH639" s="294">
        <v>0</v>
      </c>
      <c r="AI639" s="294"/>
      <c r="AJ639" s="294"/>
      <c r="AK639" s="294"/>
      <c r="AL639" s="294"/>
    </row>
    <row r="640" spans="2:38" ht="9.4" customHeight="1" x14ac:dyDescent="0.15">
      <c r="B640" s="296" t="s">
        <v>851</v>
      </c>
      <c r="C640" s="296"/>
      <c r="D640" s="296"/>
      <c r="E640" s="296" t="s">
        <v>1165</v>
      </c>
      <c r="F640" s="296"/>
      <c r="G640" s="296"/>
      <c r="H640" s="296"/>
      <c r="J640" s="296" t="s">
        <v>1166</v>
      </c>
      <c r="K640" s="296"/>
      <c r="L640" s="296"/>
      <c r="M640" s="296"/>
      <c r="N640" s="294">
        <v>0</v>
      </c>
      <c r="O640" s="294"/>
      <c r="P640" s="294"/>
      <c r="Q640" s="294">
        <v>0</v>
      </c>
      <c r="R640" s="294"/>
      <c r="S640" s="294"/>
      <c r="T640" s="294">
        <v>22874.04</v>
      </c>
      <c r="U640" s="294"/>
      <c r="V640" s="294"/>
      <c r="W640" s="294"/>
      <c r="X640" s="294">
        <v>22874.04</v>
      </c>
      <c r="Y640" s="294"/>
      <c r="Z640" s="294"/>
      <c r="AA640" s="294"/>
      <c r="AB640" s="294">
        <v>0</v>
      </c>
      <c r="AC640" s="294"/>
      <c r="AD640" s="294"/>
      <c r="AE640" s="294"/>
      <c r="AF640" s="294"/>
      <c r="AG640" s="294"/>
      <c r="AH640" s="294">
        <v>0</v>
      </c>
      <c r="AI640" s="294"/>
      <c r="AJ640" s="294"/>
      <c r="AK640" s="294"/>
      <c r="AL640" s="294"/>
    </row>
    <row r="641" spans="2:38" ht="9.4" customHeight="1" x14ac:dyDescent="0.15">
      <c r="B641" s="296" t="s">
        <v>851</v>
      </c>
      <c r="C641" s="296"/>
      <c r="D641" s="296"/>
      <c r="E641" s="296" t="s">
        <v>1167</v>
      </c>
      <c r="F641" s="296"/>
      <c r="G641" s="296"/>
      <c r="H641" s="296"/>
      <c r="J641" s="296" t="s">
        <v>1168</v>
      </c>
      <c r="K641" s="296"/>
      <c r="L641" s="296"/>
      <c r="M641" s="296"/>
      <c r="N641" s="294">
        <v>0</v>
      </c>
      <c r="O641" s="294"/>
      <c r="P641" s="294"/>
      <c r="Q641" s="294">
        <v>0</v>
      </c>
      <c r="R641" s="294"/>
      <c r="S641" s="294"/>
      <c r="T641" s="294">
        <v>23274.2</v>
      </c>
      <c r="U641" s="294"/>
      <c r="V641" s="294"/>
      <c r="W641" s="294"/>
      <c r="X641" s="294">
        <v>23274.2</v>
      </c>
      <c r="Y641" s="294"/>
      <c r="Z641" s="294"/>
      <c r="AA641" s="294"/>
      <c r="AB641" s="294">
        <v>0</v>
      </c>
      <c r="AC641" s="294"/>
      <c r="AD641" s="294"/>
      <c r="AE641" s="294"/>
      <c r="AF641" s="294"/>
      <c r="AG641" s="294"/>
      <c r="AH641" s="294">
        <v>0</v>
      </c>
      <c r="AI641" s="294"/>
      <c r="AJ641" s="294"/>
      <c r="AK641" s="294"/>
      <c r="AL641" s="294"/>
    </row>
    <row r="642" spans="2:38" ht="9.4" customHeight="1" x14ac:dyDescent="0.15">
      <c r="B642" s="296" t="s">
        <v>851</v>
      </c>
      <c r="C642" s="296"/>
      <c r="D642" s="296"/>
      <c r="E642" s="296" t="s">
        <v>1169</v>
      </c>
      <c r="F642" s="296"/>
      <c r="G642" s="296"/>
      <c r="H642" s="296"/>
      <c r="J642" s="296" t="s">
        <v>1170</v>
      </c>
      <c r="K642" s="296"/>
      <c r="L642" s="296"/>
      <c r="M642" s="296"/>
      <c r="N642" s="294">
        <v>0</v>
      </c>
      <c r="O642" s="294"/>
      <c r="P642" s="294"/>
      <c r="Q642" s="294">
        <v>0</v>
      </c>
      <c r="R642" s="294"/>
      <c r="S642" s="294"/>
      <c r="T642" s="294">
        <v>7888</v>
      </c>
      <c r="U642" s="294"/>
      <c r="V642" s="294"/>
      <c r="W642" s="294"/>
      <c r="X642" s="294">
        <v>7888</v>
      </c>
      <c r="Y642" s="294"/>
      <c r="Z642" s="294"/>
      <c r="AA642" s="294"/>
      <c r="AB642" s="294">
        <v>0</v>
      </c>
      <c r="AC642" s="294"/>
      <c r="AD642" s="294"/>
      <c r="AE642" s="294"/>
      <c r="AF642" s="294"/>
      <c r="AG642" s="294"/>
      <c r="AH642" s="294">
        <v>0</v>
      </c>
      <c r="AI642" s="294"/>
      <c r="AJ642" s="294"/>
      <c r="AK642" s="294"/>
      <c r="AL642" s="294"/>
    </row>
    <row r="643" spans="2:38" ht="9.4" customHeight="1" x14ac:dyDescent="0.15">
      <c r="B643" s="296" t="s">
        <v>851</v>
      </c>
      <c r="C643" s="296"/>
      <c r="D643" s="296"/>
      <c r="E643" s="296" t="s">
        <v>1171</v>
      </c>
      <c r="F643" s="296"/>
      <c r="G643" s="296"/>
      <c r="H643" s="296"/>
      <c r="J643" s="296" t="s">
        <v>1172</v>
      </c>
      <c r="K643" s="296"/>
      <c r="L643" s="296"/>
      <c r="M643" s="296"/>
      <c r="N643" s="294">
        <v>0</v>
      </c>
      <c r="O643" s="294"/>
      <c r="P643" s="294"/>
      <c r="Q643" s="294">
        <v>0</v>
      </c>
      <c r="R643" s="294"/>
      <c r="S643" s="294"/>
      <c r="T643" s="294">
        <v>16332.95</v>
      </c>
      <c r="U643" s="294"/>
      <c r="V643" s="294"/>
      <c r="W643" s="294"/>
      <c r="X643" s="294">
        <v>16332.95</v>
      </c>
      <c r="Y643" s="294"/>
      <c r="Z643" s="294"/>
      <c r="AA643" s="294"/>
      <c r="AB643" s="294">
        <v>0</v>
      </c>
      <c r="AC643" s="294"/>
      <c r="AD643" s="294"/>
      <c r="AE643" s="294"/>
      <c r="AF643" s="294"/>
      <c r="AG643" s="294"/>
      <c r="AH643" s="294">
        <v>0</v>
      </c>
      <c r="AI643" s="294"/>
      <c r="AJ643" s="294"/>
      <c r="AK643" s="294"/>
      <c r="AL643" s="294"/>
    </row>
    <row r="644" spans="2:38" ht="9.4" customHeight="1" x14ac:dyDescent="0.15">
      <c r="B644" s="296" t="s">
        <v>851</v>
      </c>
      <c r="C644" s="296"/>
      <c r="D644" s="296"/>
      <c r="E644" s="296" t="s">
        <v>1173</v>
      </c>
      <c r="F644" s="296"/>
      <c r="G644" s="296"/>
      <c r="H644" s="296"/>
      <c r="J644" s="296" t="s">
        <v>1174</v>
      </c>
      <c r="K644" s="296"/>
      <c r="L644" s="296"/>
      <c r="M644" s="296"/>
      <c r="N644" s="294">
        <v>0</v>
      </c>
      <c r="O644" s="294"/>
      <c r="P644" s="294"/>
      <c r="Q644" s="294">
        <v>0</v>
      </c>
      <c r="R644" s="294"/>
      <c r="S644" s="294"/>
      <c r="T644" s="294">
        <v>28520</v>
      </c>
      <c r="U644" s="294"/>
      <c r="V644" s="294"/>
      <c r="W644" s="294"/>
      <c r="X644" s="294">
        <v>28520</v>
      </c>
      <c r="Y644" s="294"/>
      <c r="Z644" s="294"/>
      <c r="AA644" s="294"/>
      <c r="AB644" s="294">
        <v>0</v>
      </c>
      <c r="AC644" s="294"/>
      <c r="AD644" s="294"/>
      <c r="AE644" s="294"/>
      <c r="AF644" s="294"/>
      <c r="AG644" s="294"/>
      <c r="AH644" s="294">
        <v>0</v>
      </c>
      <c r="AI644" s="294"/>
      <c r="AJ644" s="294"/>
      <c r="AK644" s="294"/>
      <c r="AL644" s="294"/>
    </row>
    <row r="645" spans="2:38" ht="9.4" customHeight="1" x14ac:dyDescent="0.15">
      <c r="B645" s="296" t="s">
        <v>851</v>
      </c>
      <c r="C645" s="296"/>
      <c r="D645" s="296"/>
      <c r="E645" s="296" t="s">
        <v>1175</v>
      </c>
      <c r="F645" s="296"/>
      <c r="G645" s="296"/>
      <c r="H645" s="296"/>
      <c r="J645" s="296" t="s">
        <v>1176</v>
      </c>
      <c r="K645" s="296"/>
      <c r="L645" s="296"/>
      <c r="M645" s="296"/>
      <c r="N645" s="294">
        <v>0</v>
      </c>
      <c r="O645" s="294"/>
      <c r="P645" s="294"/>
      <c r="Q645" s="294">
        <v>0</v>
      </c>
      <c r="R645" s="294"/>
      <c r="S645" s="294"/>
      <c r="T645" s="294">
        <v>21566.76</v>
      </c>
      <c r="U645" s="294"/>
      <c r="V645" s="294"/>
      <c r="W645" s="294"/>
      <c r="X645" s="294">
        <v>21566.76</v>
      </c>
      <c r="Y645" s="294"/>
      <c r="Z645" s="294"/>
      <c r="AA645" s="294"/>
      <c r="AB645" s="294">
        <v>0</v>
      </c>
      <c r="AC645" s="294"/>
      <c r="AD645" s="294"/>
      <c r="AE645" s="294"/>
      <c r="AF645" s="294"/>
      <c r="AG645" s="294"/>
      <c r="AH645" s="294">
        <v>0</v>
      </c>
      <c r="AI645" s="294"/>
      <c r="AJ645" s="294"/>
      <c r="AK645" s="294"/>
      <c r="AL645" s="294"/>
    </row>
    <row r="646" spans="2:38" ht="9.4" customHeight="1" x14ac:dyDescent="0.15">
      <c r="B646" s="296" t="s">
        <v>851</v>
      </c>
      <c r="C646" s="296"/>
      <c r="D646" s="296"/>
      <c r="E646" s="296" t="s">
        <v>1177</v>
      </c>
      <c r="F646" s="296"/>
      <c r="G646" s="296"/>
      <c r="H646" s="296"/>
      <c r="J646" s="296" t="s">
        <v>1178</v>
      </c>
      <c r="K646" s="296"/>
      <c r="L646" s="296"/>
      <c r="M646" s="296"/>
      <c r="N646" s="294">
        <v>0</v>
      </c>
      <c r="O646" s="294"/>
      <c r="P646" s="294"/>
      <c r="Q646" s="294">
        <v>0</v>
      </c>
      <c r="R646" s="294"/>
      <c r="S646" s="294"/>
      <c r="T646" s="294">
        <v>52500.01</v>
      </c>
      <c r="U646" s="294"/>
      <c r="V646" s="294"/>
      <c r="W646" s="294"/>
      <c r="X646" s="294">
        <v>52500.01</v>
      </c>
      <c r="Y646" s="294"/>
      <c r="Z646" s="294"/>
      <c r="AA646" s="294"/>
      <c r="AB646" s="294">
        <v>0</v>
      </c>
      <c r="AC646" s="294"/>
      <c r="AD646" s="294"/>
      <c r="AE646" s="294"/>
      <c r="AF646" s="294"/>
      <c r="AG646" s="294"/>
      <c r="AH646" s="294">
        <v>0</v>
      </c>
      <c r="AI646" s="294"/>
      <c r="AJ646" s="294"/>
      <c r="AK646" s="294"/>
      <c r="AL646" s="294"/>
    </row>
    <row r="647" spans="2:38" ht="9.4" customHeight="1" x14ac:dyDescent="0.15">
      <c r="B647" s="296" t="s">
        <v>851</v>
      </c>
      <c r="C647" s="296"/>
      <c r="D647" s="296"/>
      <c r="E647" s="296" t="s">
        <v>1179</v>
      </c>
      <c r="F647" s="296"/>
      <c r="G647" s="296"/>
      <c r="H647" s="296"/>
      <c r="J647" s="296" t="s">
        <v>1180</v>
      </c>
      <c r="K647" s="296"/>
      <c r="L647" s="296"/>
      <c r="M647" s="296"/>
      <c r="N647" s="294">
        <v>0</v>
      </c>
      <c r="O647" s="294"/>
      <c r="P647" s="294"/>
      <c r="Q647" s="294">
        <v>0</v>
      </c>
      <c r="R647" s="294"/>
      <c r="S647" s="294"/>
      <c r="T647" s="294">
        <v>3074.43</v>
      </c>
      <c r="U647" s="294"/>
      <c r="V647" s="294"/>
      <c r="W647" s="294"/>
      <c r="X647" s="294">
        <v>3074.43</v>
      </c>
      <c r="Y647" s="294"/>
      <c r="Z647" s="294"/>
      <c r="AA647" s="294"/>
      <c r="AB647" s="294">
        <v>0</v>
      </c>
      <c r="AC647" s="294"/>
      <c r="AD647" s="294"/>
      <c r="AE647" s="294"/>
      <c r="AF647" s="294"/>
      <c r="AG647" s="294"/>
      <c r="AH647" s="294">
        <v>0</v>
      </c>
      <c r="AI647" s="294"/>
      <c r="AJ647" s="294"/>
      <c r="AK647" s="294"/>
      <c r="AL647" s="294"/>
    </row>
    <row r="648" spans="2:38" ht="9.4" customHeight="1" x14ac:dyDescent="0.15">
      <c r="B648" s="296" t="s">
        <v>851</v>
      </c>
      <c r="C648" s="296"/>
      <c r="D648" s="296"/>
      <c r="E648" s="296" t="s">
        <v>1181</v>
      </c>
      <c r="F648" s="296"/>
      <c r="G648" s="296"/>
      <c r="H648" s="296"/>
      <c r="J648" s="296" t="s">
        <v>1182</v>
      </c>
      <c r="K648" s="296"/>
      <c r="L648" s="296"/>
      <c r="M648" s="296"/>
      <c r="N648" s="294">
        <v>0</v>
      </c>
      <c r="O648" s="294"/>
      <c r="P648" s="294"/>
      <c r="Q648" s="294">
        <v>0</v>
      </c>
      <c r="R648" s="294"/>
      <c r="S648" s="294"/>
      <c r="T648" s="294">
        <v>8909.64</v>
      </c>
      <c r="U648" s="294"/>
      <c r="V648" s="294"/>
      <c r="W648" s="294"/>
      <c r="X648" s="294">
        <v>8909.64</v>
      </c>
      <c r="Y648" s="294"/>
      <c r="Z648" s="294"/>
      <c r="AA648" s="294"/>
      <c r="AB648" s="294">
        <v>0</v>
      </c>
      <c r="AC648" s="294"/>
      <c r="AD648" s="294"/>
      <c r="AE648" s="294"/>
      <c r="AF648" s="294"/>
      <c r="AG648" s="294"/>
      <c r="AH648" s="294">
        <v>0</v>
      </c>
      <c r="AI648" s="294"/>
      <c r="AJ648" s="294"/>
      <c r="AK648" s="294"/>
      <c r="AL648" s="294"/>
    </row>
    <row r="649" spans="2:38" ht="9.4" customHeight="1" x14ac:dyDescent="0.15">
      <c r="B649" s="296" t="s">
        <v>851</v>
      </c>
      <c r="C649" s="296"/>
      <c r="D649" s="296"/>
      <c r="E649" s="296" t="s">
        <v>1183</v>
      </c>
      <c r="F649" s="296"/>
      <c r="G649" s="296"/>
      <c r="H649" s="296"/>
      <c r="J649" s="296" t="s">
        <v>1184</v>
      </c>
      <c r="K649" s="296"/>
      <c r="L649" s="296"/>
      <c r="M649" s="296"/>
      <c r="N649" s="294">
        <v>0</v>
      </c>
      <c r="O649" s="294"/>
      <c r="P649" s="294"/>
      <c r="Q649" s="294">
        <v>0</v>
      </c>
      <c r="R649" s="294"/>
      <c r="S649" s="294"/>
      <c r="T649" s="294">
        <v>640</v>
      </c>
      <c r="U649" s="294"/>
      <c r="V649" s="294"/>
      <c r="W649" s="294"/>
      <c r="X649" s="294">
        <v>640</v>
      </c>
      <c r="Y649" s="294"/>
      <c r="Z649" s="294"/>
      <c r="AA649" s="294"/>
      <c r="AB649" s="294">
        <v>0</v>
      </c>
      <c r="AC649" s="294"/>
      <c r="AD649" s="294"/>
      <c r="AE649" s="294"/>
      <c r="AF649" s="294"/>
      <c r="AG649" s="294"/>
      <c r="AH649" s="294">
        <v>0</v>
      </c>
      <c r="AI649" s="294"/>
      <c r="AJ649" s="294"/>
      <c r="AK649" s="294"/>
      <c r="AL649" s="294"/>
    </row>
    <row r="650" spans="2:38" ht="9.4" customHeight="1" x14ac:dyDescent="0.15">
      <c r="B650" s="296" t="s">
        <v>851</v>
      </c>
      <c r="C650" s="296"/>
      <c r="D650" s="296"/>
      <c r="E650" s="296" t="s">
        <v>1185</v>
      </c>
      <c r="F650" s="296"/>
      <c r="G650" s="296"/>
      <c r="H650" s="296"/>
      <c r="J650" s="296" t="s">
        <v>1186</v>
      </c>
      <c r="K650" s="296"/>
      <c r="L650" s="296"/>
      <c r="M650" s="296"/>
      <c r="N650" s="294">
        <v>0</v>
      </c>
      <c r="O650" s="294"/>
      <c r="P650" s="294"/>
      <c r="Q650" s="294">
        <v>0</v>
      </c>
      <c r="R650" s="294"/>
      <c r="S650" s="294"/>
      <c r="T650" s="294">
        <v>2088</v>
      </c>
      <c r="U650" s="294"/>
      <c r="V650" s="294"/>
      <c r="W650" s="294"/>
      <c r="X650" s="294">
        <v>2088</v>
      </c>
      <c r="Y650" s="294"/>
      <c r="Z650" s="294"/>
      <c r="AA650" s="294"/>
      <c r="AB650" s="294">
        <v>0</v>
      </c>
      <c r="AC650" s="294"/>
      <c r="AD650" s="294"/>
      <c r="AE650" s="294"/>
      <c r="AF650" s="294"/>
      <c r="AG650" s="294"/>
      <c r="AH650" s="294">
        <v>0</v>
      </c>
      <c r="AI650" s="294"/>
      <c r="AJ650" s="294"/>
      <c r="AK650" s="294"/>
      <c r="AL650" s="294"/>
    </row>
    <row r="651" spans="2:38" ht="9.4" customHeight="1" x14ac:dyDescent="0.15">
      <c r="B651" s="296" t="s">
        <v>851</v>
      </c>
      <c r="C651" s="296"/>
      <c r="D651" s="296"/>
      <c r="E651" s="296" t="s">
        <v>1187</v>
      </c>
      <c r="F651" s="296"/>
      <c r="G651" s="296"/>
      <c r="H651" s="296"/>
      <c r="J651" s="296" t="s">
        <v>1188</v>
      </c>
      <c r="K651" s="296"/>
      <c r="L651" s="296"/>
      <c r="M651" s="296"/>
      <c r="N651" s="294">
        <v>0</v>
      </c>
      <c r="O651" s="294"/>
      <c r="P651" s="294"/>
      <c r="Q651" s="294">
        <v>0</v>
      </c>
      <c r="R651" s="294"/>
      <c r="S651" s="294"/>
      <c r="T651" s="294">
        <v>1713</v>
      </c>
      <c r="U651" s="294"/>
      <c r="V651" s="294"/>
      <c r="W651" s="294"/>
      <c r="X651" s="294">
        <v>1713</v>
      </c>
      <c r="Y651" s="294"/>
      <c r="Z651" s="294"/>
      <c r="AA651" s="294"/>
      <c r="AB651" s="294">
        <v>0</v>
      </c>
      <c r="AC651" s="294"/>
      <c r="AD651" s="294"/>
      <c r="AE651" s="294"/>
      <c r="AF651" s="294"/>
      <c r="AG651" s="294"/>
      <c r="AH651" s="294">
        <v>0</v>
      </c>
      <c r="AI651" s="294"/>
      <c r="AJ651" s="294"/>
      <c r="AK651" s="294"/>
      <c r="AL651" s="294"/>
    </row>
    <row r="652" spans="2:38" ht="9.4" customHeight="1" x14ac:dyDescent="0.15">
      <c r="B652" s="296" t="s">
        <v>851</v>
      </c>
      <c r="C652" s="296"/>
      <c r="D652" s="296"/>
      <c r="E652" s="296" t="s">
        <v>1189</v>
      </c>
      <c r="F652" s="296"/>
      <c r="G652" s="296"/>
      <c r="H652" s="296"/>
      <c r="J652" s="296" t="s">
        <v>1190</v>
      </c>
      <c r="K652" s="296"/>
      <c r="L652" s="296"/>
      <c r="M652" s="296"/>
      <c r="N652" s="294">
        <v>0</v>
      </c>
      <c r="O652" s="294"/>
      <c r="P652" s="294"/>
      <c r="Q652" s="294">
        <v>0</v>
      </c>
      <c r="R652" s="294"/>
      <c r="S652" s="294"/>
      <c r="T652" s="294">
        <v>12875</v>
      </c>
      <c r="U652" s="294"/>
      <c r="V652" s="294"/>
      <c r="W652" s="294"/>
      <c r="X652" s="294">
        <v>12875</v>
      </c>
      <c r="Y652" s="294"/>
      <c r="Z652" s="294"/>
      <c r="AA652" s="294"/>
      <c r="AB652" s="294">
        <v>0</v>
      </c>
      <c r="AC652" s="294"/>
      <c r="AD652" s="294"/>
      <c r="AE652" s="294"/>
      <c r="AF652" s="294"/>
      <c r="AG652" s="294"/>
      <c r="AH652" s="294">
        <v>0</v>
      </c>
      <c r="AI652" s="294"/>
      <c r="AJ652" s="294"/>
      <c r="AK652" s="294"/>
      <c r="AL652" s="294"/>
    </row>
    <row r="653" spans="2:38" ht="9.4" customHeight="1" x14ac:dyDescent="0.15">
      <c r="B653" s="296" t="s">
        <v>851</v>
      </c>
      <c r="C653" s="296"/>
      <c r="D653" s="296"/>
      <c r="E653" s="296" t="s">
        <v>1191</v>
      </c>
      <c r="F653" s="296"/>
      <c r="G653" s="296"/>
      <c r="H653" s="296"/>
      <c r="J653" s="296" t="s">
        <v>1192</v>
      </c>
      <c r="K653" s="296"/>
      <c r="L653" s="296"/>
      <c r="M653" s="296"/>
      <c r="N653" s="294">
        <v>0</v>
      </c>
      <c r="O653" s="294"/>
      <c r="P653" s="294"/>
      <c r="Q653" s="294">
        <v>0</v>
      </c>
      <c r="R653" s="294"/>
      <c r="S653" s="294"/>
      <c r="T653" s="294">
        <v>4570.3999999999996</v>
      </c>
      <c r="U653" s="294"/>
      <c r="V653" s="294"/>
      <c r="W653" s="294"/>
      <c r="X653" s="294">
        <v>4570.3999999999996</v>
      </c>
      <c r="Y653" s="294"/>
      <c r="Z653" s="294"/>
      <c r="AA653" s="294"/>
      <c r="AB653" s="294">
        <v>0</v>
      </c>
      <c r="AC653" s="294"/>
      <c r="AD653" s="294"/>
      <c r="AE653" s="294"/>
      <c r="AF653" s="294"/>
      <c r="AG653" s="294"/>
      <c r="AH653" s="294">
        <v>0</v>
      </c>
      <c r="AI653" s="294"/>
      <c r="AJ653" s="294"/>
      <c r="AK653" s="294"/>
      <c r="AL653" s="294"/>
    </row>
    <row r="654" spans="2:38" ht="9.4" customHeight="1" x14ac:dyDescent="0.15">
      <c r="B654" s="296" t="s">
        <v>851</v>
      </c>
      <c r="C654" s="296"/>
      <c r="D654" s="296"/>
      <c r="E654" s="296" t="s">
        <v>1193</v>
      </c>
      <c r="F654" s="296"/>
      <c r="G654" s="296"/>
      <c r="H654" s="296"/>
      <c r="J654" s="296" t="s">
        <v>1194</v>
      </c>
      <c r="K654" s="296"/>
      <c r="L654" s="296"/>
      <c r="M654" s="296"/>
      <c r="N654" s="294">
        <v>0</v>
      </c>
      <c r="O654" s="294"/>
      <c r="P654" s="294"/>
      <c r="Q654" s="294">
        <v>0</v>
      </c>
      <c r="R654" s="294"/>
      <c r="S654" s="294"/>
      <c r="T654" s="294">
        <v>5800</v>
      </c>
      <c r="U654" s="294"/>
      <c r="V654" s="294"/>
      <c r="W654" s="294"/>
      <c r="X654" s="294">
        <v>5800</v>
      </c>
      <c r="Y654" s="294"/>
      <c r="Z654" s="294"/>
      <c r="AA654" s="294"/>
      <c r="AB654" s="294">
        <v>0</v>
      </c>
      <c r="AC654" s="294"/>
      <c r="AD654" s="294"/>
      <c r="AE654" s="294"/>
      <c r="AF654" s="294"/>
      <c r="AG654" s="294"/>
      <c r="AH654" s="294">
        <v>0</v>
      </c>
      <c r="AI654" s="294"/>
      <c r="AJ654" s="294"/>
      <c r="AK654" s="294"/>
      <c r="AL654" s="294"/>
    </row>
    <row r="655" spans="2:38" ht="9.4" customHeight="1" x14ac:dyDescent="0.15">
      <c r="B655" s="296" t="s">
        <v>851</v>
      </c>
      <c r="C655" s="296"/>
      <c r="D655" s="296"/>
      <c r="E655" s="296" t="s">
        <v>1195</v>
      </c>
      <c r="F655" s="296"/>
      <c r="G655" s="296"/>
      <c r="H655" s="296"/>
      <c r="J655" s="296" t="s">
        <v>1196</v>
      </c>
      <c r="K655" s="296"/>
      <c r="L655" s="296"/>
      <c r="M655" s="296"/>
      <c r="N655" s="294">
        <v>0</v>
      </c>
      <c r="O655" s="294"/>
      <c r="P655" s="294"/>
      <c r="Q655" s="294">
        <v>0</v>
      </c>
      <c r="R655" s="294"/>
      <c r="S655" s="294"/>
      <c r="T655" s="294">
        <v>31000</v>
      </c>
      <c r="U655" s="294"/>
      <c r="V655" s="294"/>
      <c r="W655" s="294"/>
      <c r="X655" s="294">
        <v>31000</v>
      </c>
      <c r="Y655" s="294"/>
      <c r="Z655" s="294"/>
      <c r="AA655" s="294"/>
      <c r="AB655" s="294">
        <v>0</v>
      </c>
      <c r="AC655" s="294"/>
      <c r="AD655" s="294"/>
      <c r="AE655" s="294"/>
      <c r="AF655" s="294"/>
      <c r="AG655" s="294"/>
      <c r="AH655" s="294">
        <v>0</v>
      </c>
      <c r="AI655" s="294"/>
      <c r="AJ655" s="294"/>
      <c r="AK655" s="294"/>
      <c r="AL655" s="294"/>
    </row>
    <row r="656" spans="2:38" ht="9.4" customHeight="1" x14ac:dyDescent="0.15">
      <c r="B656" s="296" t="s">
        <v>851</v>
      </c>
      <c r="C656" s="296"/>
      <c r="D656" s="296"/>
      <c r="E656" s="296" t="s">
        <v>1197</v>
      </c>
      <c r="F656" s="296"/>
      <c r="G656" s="296"/>
      <c r="H656" s="296"/>
      <c r="J656" s="296" t="s">
        <v>1198</v>
      </c>
      <c r="K656" s="296"/>
      <c r="L656" s="296"/>
      <c r="M656" s="296"/>
      <c r="N656" s="294">
        <v>0</v>
      </c>
      <c r="O656" s="294"/>
      <c r="P656" s="294"/>
      <c r="Q656" s="294">
        <v>0</v>
      </c>
      <c r="R656" s="294"/>
      <c r="S656" s="294"/>
      <c r="T656" s="294">
        <v>64989</v>
      </c>
      <c r="U656" s="294"/>
      <c r="V656" s="294"/>
      <c r="W656" s="294"/>
      <c r="X656" s="294">
        <v>64989</v>
      </c>
      <c r="Y656" s="294"/>
      <c r="Z656" s="294"/>
      <c r="AA656" s="294"/>
      <c r="AB656" s="294">
        <v>0</v>
      </c>
      <c r="AC656" s="294"/>
      <c r="AD656" s="294"/>
      <c r="AE656" s="294"/>
      <c r="AF656" s="294"/>
      <c r="AG656" s="294"/>
      <c r="AH656" s="294">
        <v>0</v>
      </c>
      <c r="AI656" s="294"/>
      <c r="AJ656" s="294"/>
      <c r="AK656" s="294"/>
      <c r="AL656" s="294"/>
    </row>
    <row r="657" spans="1:39" ht="9.4" customHeight="1" x14ac:dyDescent="0.15">
      <c r="B657" s="296" t="s">
        <v>851</v>
      </c>
      <c r="C657" s="296"/>
      <c r="D657" s="296"/>
      <c r="E657" s="296" t="s">
        <v>1199</v>
      </c>
      <c r="F657" s="296"/>
      <c r="G657" s="296"/>
      <c r="H657" s="296"/>
      <c r="J657" s="296" t="s">
        <v>1200</v>
      </c>
      <c r="K657" s="296"/>
      <c r="L657" s="296"/>
      <c r="M657" s="296"/>
      <c r="N657" s="294">
        <v>0</v>
      </c>
      <c r="O657" s="294"/>
      <c r="P657" s="294"/>
      <c r="Q657" s="294">
        <v>0</v>
      </c>
      <c r="R657" s="294"/>
      <c r="S657" s="294"/>
      <c r="T657" s="294">
        <v>117910.06</v>
      </c>
      <c r="U657" s="294"/>
      <c r="V657" s="294"/>
      <c r="W657" s="294"/>
      <c r="X657" s="294">
        <v>117910.06</v>
      </c>
      <c r="Y657" s="294"/>
      <c r="Z657" s="294"/>
      <c r="AA657" s="294"/>
      <c r="AB657" s="294">
        <v>0</v>
      </c>
      <c r="AC657" s="294"/>
      <c r="AD657" s="294"/>
      <c r="AE657" s="294"/>
      <c r="AF657" s="294"/>
      <c r="AG657" s="294"/>
      <c r="AH657" s="294">
        <v>0</v>
      </c>
      <c r="AI657" s="294"/>
      <c r="AJ657" s="294"/>
      <c r="AK657" s="294"/>
      <c r="AL657" s="294"/>
    </row>
    <row r="658" spans="1:39" ht="5.0999999999999996" customHeight="1" x14ac:dyDescent="0.15"/>
    <row r="659" spans="1:39" ht="14.1" customHeight="1" x14ac:dyDescent="0.15">
      <c r="AH659" s="293" t="s">
        <v>1201</v>
      </c>
      <c r="AI659" s="293"/>
      <c r="AJ659" s="293"/>
      <c r="AK659" s="293"/>
      <c r="AL659" s="293"/>
      <c r="AM659" s="293"/>
    </row>
    <row r="660" spans="1:39" ht="7.15" customHeight="1" x14ac:dyDescent="0.15">
      <c r="D660" s="305" t="s">
        <v>239</v>
      </c>
      <c r="E660" s="305"/>
      <c r="F660" s="305"/>
      <c r="G660" s="305"/>
      <c r="H660" s="305"/>
      <c r="I660" s="305"/>
      <c r="J660" s="305"/>
      <c r="K660" s="305"/>
      <c r="L660" s="305"/>
      <c r="M660" s="305"/>
      <c r="N660" s="305"/>
      <c r="O660" s="305"/>
      <c r="P660" s="305"/>
      <c r="Q660" s="305"/>
      <c r="R660" s="305"/>
      <c r="S660" s="305"/>
      <c r="T660" s="305"/>
      <c r="U660" s="305"/>
      <c r="V660" s="305"/>
      <c r="W660" s="305"/>
      <c r="X660" s="305"/>
      <c r="Y660" s="305"/>
      <c r="Z660" s="305"/>
      <c r="AA660" s="305"/>
      <c r="AB660" s="305"/>
      <c r="AC660" s="305"/>
      <c r="AD660" s="305"/>
      <c r="AE660" s="305"/>
      <c r="AF660" s="305"/>
      <c r="AG660" s="305"/>
      <c r="AH660" s="305"/>
      <c r="AI660" s="305"/>
    </row>
    <row r="661" spans="1:39" ht="9.6" customHeight="1" x14ac:dyDescent="0.15">
      <c r="A661" s="306"/>
      <c r="B661" s="306"/>
      <c r="C661" s="306"/>
      <c r="D661" s="306"/>
      <c r="E661" s="306"/>
      <c r="F661" s="306"/>
      <c r="G661" s="306"/>
      <c r="H661" s="306"/>
      <c r="I661" s="306"/>
      <c r="J661" s="306"/>
      <c r="K661" s="305"/>
      <c r="L661" s="305"/>
      <c r="M661" s="305"/>
      <c r="N661" s="305"/>
      <c r="O661" s="305"/>
      <c r="P661" s="305"/>
      <c r="Q661" s="305"/>
      <c r="R661" s="305"/>
      <c r="S661" s="305"/>
      <c r="T661" s="305"/>
      <c r="U661" s="305"/>
      <c r="V661" s="305"/>
      <c r="W661" s="305"/>
      <c r="X661" s="305"/>
      <c r="Y661" s="305"/>
      <c r="Z661" s="305"/>
      <c r="AA661" s="305"/>
      <c r="AB661" s="305"/>
      <c r="AC661" s="305"/>
      <c r="AD661" s="305"/>
      <c r="AE661" s="305"/>
      <c r="AF661" s="305"/>
      <c r="AG661" s="305"/>
      <c r="AH661" s="305"/>
      <c r="AI661" s="305"/>
    </row>
    <row r="662" spans="1:39" ht="13.35" customHeight="1" x14ac:dyDescent="0.15">
      <c r="A662" s="306"/>
      <c r="B662" s="306"/>
      <c r="C662" s="306"/>
      <c r="D662" s="306"/>
      <c r="E662" s="306"/>
      <c r="F662" s="306"/>
      <c r="G662" s="306"/>
      <c r="H662" s="306"/>
      <c r="I662" s="306"/>
      <c r="J662" s="306"/>
      <c r="K662" s="307" t="s">
        <v>240</v>
      </c>
      <c r="L662" s="307"/>
      <c r="M662" s="307"/>
      <c r="N662" s="307"/>
      <c r="O662" s="307"/>
      <c r="P662" s="307"/>
      <c r="Q662" s="307"/>
      <c r="R662" s="307"/>
      <c r="S662" s="307"/>
      <c r="T662" s="307"/>
      <c r="U662" s="307"/>
      <c r="V662" s="307"/>
      <c r="W662" s="307"/>
      <c r="X662" s="307"/>
      <c r="Y662" s="307"/>
      <c r="Z662" s="307"/>
      <c r="AA662" s="307"/>
      <c r="AB662" s="307"/>
      <c r="AC662" s="307"/>
      <c r="AD662" s="307"/>
      <c r="AE662" s="307"/>
      <c r="AF662" s="307"/>
      <c r="AG662" s="307"/>
    </row>
    <row r="663" spans="1:39" ht="5.25" customHeight="1" x14ac:dyDescent="0.15">
      <c r="A663" s="306"/>
      <c r="B663" s="306"/>
      <c r="C663" s="306"/>
      <c r="D663" s="306"/>
      <c r="E663" s="306"/>
      <c r="F663" s="306"/>
      <c r="G663" s="306"/>
      <c r="H663" s="306"/>
      <c r="I663" s="306"/>
      <c r="J663" s="306"/>
    </row>
    <row r="664" spans="1:39" ht="7.35" customHeight="1" x14ac:dyDescent="0.15">
      <c r="A664" s="306"/>
      <c r="B664" s="306"/>
      <c r="C664" s="301" t="s">
        <v>278</v>
      </c>
      <c r="D664" s="301"/>
      <c r="E664" s="301"/>
      <c r="F664" s="301"/>
      <c r="G664" s="301"/>
      <c r="H664" s="301"/>
      <c r="I664" s="301"/>
      <c r="J664" s="301"/>
      <c r="K664" s="301"/>
      <c r="Z664" s="303" t="s">
        <v>241</v>
      </c>
      <c r="AA664" s="303"/>
      <c r="AB664" s="303"/>
      <c r="AC664" s="303"/>
      <c r="AD664" s="303"/>
      <c r="AE664" s="303"/>
      <c r="AF664" s="303"/>
      <c r="AG664" s="303"/>
      <c r="AH664" s="303"/>
      <c r="AI664" s="308" t="s">
        <v>279</v>
      </c>
      <c r="AJ664" s="308"/>
      <c r="AK664" s="308"/>
      <c r="AL664" s="308"/>
      <c r="AM664" s="308"/>
    </row>
    <row r="665" spans="1:39" ht="6.75" customHeight="1" x14ac:dyDescent="0.15">
      <c r="A665" s="306"/>
      <c r="B665" s="306"/>
      <c r="C665" s="301"/>
      <c r="D665" s="301"/>
      <c r="E665" s="301"/>
      <c r="F665" s="301"/>
      <c r="G665" s="301"/>
      <c r="H665" s="301"/>
      <c r="I665" s="301"/>
      <c r="J665" s="301"/>
      <c r="K665" s="301"/>
      <c r="L665" s="309" t="s">
        <v>280</v>
      </c>
      <c r="M665" s="309"/>
      <c r="N665" s="309"/>
      <c r="O665" s="309"/>
      <c r="P665" s="309"/>
      <c r="Q665" s="309"/>
      <c r="R665" s="309"/>
      <c r="S665" s="309"/>
      <c r="T665" s="309"/>
      <c r="U665" s="309"/>
      <c r="V665" s="309"/>
      <c r="W665" s="309"/>
      <c r="X665" s="309"/>
      <c r="Y665" s="309"/>
      <c r="Z665" s="303"/>
      <c r="AA665" s="303"/>
      <c r="AB665" s="303"/>
      <c r="AC665" s="303"/>
      <c r="AD665" s="303"/>
      <c r="AE665" s="303"/>
      <c r="AF665" s="303"/>
      <c r="AG665" s="303"/>
      <c r="AH665" s="303"/>
      <c r="AI665" s="308"/>
      <c r="AJ665" s="308"/>
      <c r="AK665" s="308"/>
      <c r="AL665" s="308"/>
      <c r="AM665" s="308"/>
    </row>
    <row r="666" spans="1:39" ht="7.35" customHeight="1" x14ac:dyDescent="0.15">
      <c r="C666" s="301" t="s">
        <v>281</v>
      </c>
      <c r="D666" s="301"/>
      <c r="E666" s="301"/>
      <c r="F666" s="301"/>
      <c r="G666" s="302"/>
      <c r="H666" s="302"/>
      <c r="I666" s="302"/>
      <c r="J666" s="302"/>
      <c r="K666" s="302"/>
      <c r="L666" s="302"/>
      <c r="M666" s="302"/>
      <c r="N666" s="302"/>
      <c r="O666" s="302"/>
      <c r="P666" s="302"/>
      <c r="Q666" s="302"/>
      <c r="R666" s="302"/>
      <c r="S666" s="302"/>
      <c r="T666" s="302"/>
      <c r="U666" s="302"/>
      <c r="V666" s="302"/>
      <c r="W666" s="302"/>
      <c r="X666" s="302"/>
      <c r="Y666" s="302"/>
      <c r="Z666" s="302"/>
      <c r="AA666" s="302"/>
      <c r="AB666" s="302"/>
      <c r="AC666" s="302"/>
      <c r="AD666" s="302"/>
      <c r="AE666" s="302"/>
      <c r="AF666" s="302"/>
      <c r="AG666" s="303"/>
      <c r="AH666" s="303"/>
      <c r="AI666" s="303" t="s">
        <v>282</v>
      </c>
      <c r="AJ666" s="303"/>
    </row>
    <row r="667" spans="1:39" ht="6.75" customHeight="1" x14ac:dyDescent="0.15">
      <c r="C667" s="301"/>
      <c r="D667" s="301"/>
      <c r="E667" s="301"/>
      <c r="F667" s="301"/>
      <c r="G667" s="302"/>
      <c r="H667" s="302"/>
      <c r="I667" s="302"/>
      <c r="J667" s="302"/>
      <c r="K667" s="302"/>
      <c r="L667" s="302"/>
      <c r="M667" s="302"/>
      <c r="N667" s="302"/>
      <c r="O667" s="302"/>
      <c r="P667" s="302"/>
      <c r="Q667" s="302"/>
      <c r="R667" s="302"/>
      <c r="S667" s="302"/>
      <c r="T667" s="302"/>
      <c r="U667" s="302"/>
      <c r="V667" s="302"/>
      <c r="W667" s="302"/>
      <c r="X667" s="302"/>
      <c r="Y667" s="302"/>
      <c r="Z667" s="302"/>
      <c r="AA667" s="302"/>
      <c r="AB667" s="302"/>
      <c r="AC667" s="302"/>
      <c r="AD667" s="302"/>
      <c r="AE667" s="302"/>
      <c r="AF667" s="302"/>
      <c r="AG667" s="303"/>
      <c r="AH667" s="303"/>
      <c r="AI667" s="303"/>
      <c r="AJ667" s="303"/>
    </row>
    <row r="668" spans="1:39" ht="11.25" customHeight="1" x14ac:dyDescent="0.15">
      <c r="P668" s="304" t="s">
        <v>283</v>
      </c>
      <c r="Q668" s="304"/>
      <c r="R668" s="304"/>
      <c r="W668" s="304" t="s">
        <v>284</v>
      </c>
      <c r="X668" s="304"/>
      <c r="Y668" s="304"/>
      <c r="Z668" s="304"/>
      <c r="AE668" s="304" t="s">
        <v>285</v>
      </c>
      <c r="AF668" s="304"/>
      <c r="AG668" s="304"/>
      <c r="AH668" s="304"/>
      <c r="AI668" s="304"/>
      <c r="AJ668" s="304"/>
      <c r="AK668" s="304"/>
    </row>
    <row r="669" spans="1:39" ht="8.4499999999999993" customHeight="1" x14ac:dyDescent="0.15">
      <c r="B669" s="300" t="s">
        <v>286</v>
      </c>
      <c r="C669" s="300"/>
      <c r="D669" s="300"/>
      <c r="E669" s="300" t="s">
        <v>287</v>
      </c>
      <c r="F669" s="300"/>
      <c r="G669" s="300"/>
      <c r="J669" s="300" t="s">
        <v>288</v>
      </c>
      <c r="K669" s="300"/>
      <c r="L669" s="300"/>
      <c r="M669" s="300"/>
      <c r="N669" s="300"/>
      <c r="O669" s="300"/>
      <c r="P669" s="76" t="s">
        <v>289</v>
      </c>
      <c r="R669" s="299" t="s">
        <v>290</v>
      </c>
      <c r="S669" s="299"/>
      <c r="V669" s="299" t="s">
        <v>289</v>
      </c>
      <c r="W669" s="299"/>
      <c r="Y669" s="299" t="s">
        <v>290</v>
      </c>
      <c r="Z669" s="299"/>
      <c r="AA669" s="299"/>
      <c r="AD669" s="299" t="s">
        <v>289</v>
      </c>
      <c r="AE669" s="299"/>
      <c r="AF669" s="299"/>
      <c r="AG669" s="299"/>
      <c r="AI669" s="299" t="s">
        <v>290</v>
      </c>
      <c r="AJ669" s="299"/>
      <c r="AK669" s="299"/>
      <c r="AL669" s="299"/>
    </row>
    <row r="670" spans="1:39" ht="9.9499999999999993" customHeight="1" x14ac:dyDescent="0.15">
      <c r="B670" s="296" t="s">
        <v>851</v>
      </c>
      <c r="C670" s="296"/>
      <c r="D670" s="296"/>
      <c r="E670" s="296" t="s">
        <v>1202</v>
      </c>
      <c r="F670" s="296"/>
      <c r="G670" s="296"/>
      <c r="H670" s="296"/>
      <c r="J670" s="296" t="s">
        <v>1203</v>
      </c>
      <c r="K670" s="296"/>
      <c r="L670" s="296"/>
      <c r="M670" s="296"/>
      <c r="N670" s="294">
        <v>0</v>
      </c>
      <c r="O670" s="294"/>
      <c r="P670" s="294"/>
      <c r="Q670" s="294">
        <v>0</v>
      </c>
      <c r="R670" s="294"/>
      <c r="S670" s="294"/>
      <c r="T670" s="294">
        <v>4869.3999999999996</v>
      </c>
      <c r="U670" s="294"/>
      <c r="V670" s="294"/>
      <c r="W670" s="294"/>
      <c r="X670" s="294">
        <v>4869.3999999999996</v>
      </c>
      <c r="Y670" s="294"/>
      <c r="Z670" s="294"/>
      <c r="AA670" s="294"/>
      <c r="AB670" s="294">
        <v>0</v>
      </c>
      <c r="AC670" s="294"/>
      <c r="AD670" s="294"/>
      <c r="AE670" s="294"/>
      <c r="AF670" s="294"/>
      <c r="AG670" s="294"/>
      <c r="AH670" s="294">
        <v>0</v>
      </c>
      <c r="AI670" s="294"/>
      <c r="AJ670" s="294"/>
      <c r="AK670" s="294"/>
      <c r="AL670" s="294"/>
    </row>
    <row r="671" spans="1:39" ht="9.4" customHeight="1" x14ac:dyDescent="0.15">
      <c r="B671" s="296" t="s">
        <v>851</v>
      </c>
      <c r="C671" s="296"/>
      <c r="D671" s="296"/>
      <c r="E671" s="296" t="s">
        <v>1204</v>
      </c>
      <c r="F671" s="296"/>
      <c r="G671" s="296"/>
      <c r="H671" s="296"/>
      <c r="J671" s="296" t="s">
        <v>1205</v>
      </c>
      <c r="K671" s="296"/>
      <c r="L671" s="296"/>
      <c r="M671" s="296"/>
      <c r="N671" s="294">
        <v>0</v>
      </c>
      <c r="O671" s="294"/>
      <c r="P671" s="294"/>
      <c r="Q671" s="294">
        <v>0</v>
      </c>
      <c r="R671" s="294"/>
      <c r="S671" s="294"/>
      <c r="T671" s="294">
        <v>1297.3399999999999</v>
      </c>
      <c r="U671" s="294"/>
      <c r="V671" s="294"/>
      <c r="W671" s="294"/>
      <c r="X671" s="294">
        <v>1297.3399999999999</v>
      </c>
      <c r="Y671" s="294"/>
      <c r="Z671" s="294"/>
      <c r="AA671" s="294"/>
      <c r="AB671" s="294">
        <v>0</v>
      </c>
      <c r="AC671" s="294"/>
      <c r="AD671" s="294"/>
      <c r="AE671" s="294"/>
      <c r="AF671" s="294"/>
      <c r="AG671" s="294"/>
      <c r="AH671" s="294">
        <v>0</v>
      </c>
      <c r="AI671" s="294"/>
      <c r="AJ671" s="294"/>
      <c r="AK671" s="294"/>
      <c r="AL671" s="294"/>
    </row>
    <row r="672" spans="1:39" ht="9.4" customHeight="1" x14ac:dyDescent="0.15">
      <c r="B672" s="296" t="s">
        <v>851</v>
      </c>
      <c r="C672" s="296"/>
      <c r="D672" s="296"/>
      <c r="E672" s="296" t="s">
        <v>1206</v>
      </c>
      <c r="F672" s="296"/>
      <c r="G672" s="296"/>
      <c r="H672" s="296"/>
      <c r="J672" s="296" t="s">
        <v>1207</v>
      </c>
      <c r="K672" s="296"/>
      <c r="L672" s="296"/>
      <c r="M672" s="296"/>
      <c r="N672" s="294">
        <v>0</v>
      </c>
      <c r="O672" s="294"/>
      <c r="P672" s="294"/>
      <c r="Q672" s="294">
        <v>0</v>
      </c>
      <c r="R672" s="294"/>
      <c r="S672" s="294"/>
      <c r="T672" s="294">
        <v>3944</v>
      </c>
      <c r="U672" s="294"/>
      <c r="V672" s="294"/>
      <c r="W672" s="294"/>
      <c r="X672" s="294">
        <v>3944</v>
      </c>
      <c r="Y672" s="294"/>
      <c r="Z672" s="294"/>
      <c r="AA672" s="294"/>
      <c r="AB672" s="294">
        <v>0</v>
      </c>
      <c r="AC672" s="294"/>
      <c r="AD672" s="294"/>
      <c r="AE672" s="294"/>
      <c r="AF672" s="294"/>
      <c r="AG672" s="294"/>
      <c r="AH672" s="294">
        <v>0</v>
      </c>
      <c r="AI672" s="294"/>
      <c r="AJ672" s="294"/>
      <c r="AK672" s="294"/>
      <c r="AL672" s="294"/>
    </row>
    <row r="673" spans="2:38" ht="9.4" customHeight="1" x14ac:dyDescent="0.15">
      <c r="B673" s="296" t="s">
        <v>851</v>
      </c>
      <c r="C673" s="296"/>
      <c r="D673" s="296"/>
      <c r="E673" s="296" t="s">
        <v>1208</v>
      </c>
      <c r="F673" s="296"/>
      <c r="G673" s="296"/>
      <c r="H673" s="296"/>
      <c r="J673" s="296" t="s">
        <v>1209</v>
      </c>
      <c r="K673" s="296"/>
      <c r="L673" s="296"/>
      <c r="M673" s="296"/>
      <c r="N673" s="294">
        <v>0</v>
      </c>
      <c r="O673" s="294"/>
      <c r="P673" s="294"/>
      <c r="Q673" s="294">
        <v>0</v>
      </c>
      <c r="R673" s="294"/>
      <c r="S673" s="294"/>
      <c r="T673" s="294">
        <v>2800</v>
      </c>
      <c r="U673" s="294"/>
      <c r="V673" s="294"/>
      <c r="W673" s="294"/>
      <c r="X673" s="294">
        <v>2800</v>
      </c>
      <c r="Y673" s="294"/>
      <c r="Z673" s="294"/>
      <c r="AA673" s="294"/>
      <c r="AB673" s="294">
        <v>0</v>
      </c>
      <c r="AC673" s="294"/>
      <c r="AD673" s="294"/>
      <c r="AE673" s="294"/>
      <c r="AF673" s="294"/>
      <c r="AG673" s="294"/>
      <c r="AH673" s="294">
        <v>0</v>
      </c>
      <c r="AI673" s="294"/>
      <c r="AJ673" s="294"/>
      <c r="AK673" s="294"/>
      <c r="AL673" s="294"/>
    </row>
    <row r="674" spans="2:38" ht="9.4" customHeight="1" x14ac:dyDescent="0.15">
      <c r="B674" s="296" t="s">
        <v>851</v>
      </c>
      <c r="C674" s="296"/>
      <c r="D674" s="296"/>
      <c r="E674" s="296" t="s">
        <v>1210</v>
      </c>
      <c r="F674" s="296"/>
      <c r="G674" s="296"/>
      <c r="H674" s="296"/>
      <c r="J674" s="296" t="s">
        <v>1211</v>
      </c>
      <c r="K674" s="296"/>
      <c r="L674" s="296"/>
      <c r="M674" s="296"/>
      <c r="N674" s="294">
        <v>0</v>
      </c>
      <c r="O674" s="294"/>
      <c r="P674" s="294"/>
      <c r="Q674" s="294">
        <v>0</v>
      </c>
      <c r="R674" s="294"/>
      <c r="S674" s="294"/>
      <c r="T674" s="294">
        <v>3364</v>
      </c>
      <c r="U674" s="294"/>
      <c r="V674" s="294"/>
      <c r="W674" s="294"/>
      <c r="X674" s="294">
        <v>3364</v>
      </c>
      <c r="Y674" s="294"/>
      <c r="Z674" s="294"/>
      <c r="AA674" s="294"/>
      <c r="AB674" s="294">
        <v>0</v>
      </c>
      <c r="AC674" s="294"/>
      <c r="AD674" s="294"/>
      <c r="AE674" s="294"/>
      <c r="AF674" s="294"/>
      <c r="AG674" s="294"/>
      <c r="AH674" s="294">
        <v>0</v>
      </c>
      <c r="AI674" s="294"/>
      <c r="AJ674" s="294"/>
      <c r="AK674" s="294"/>
      <c r="AL674" s="294"/>
    </row>
    <row r="675" spans="2:38" ht="9.4" customHeight="1" x14ac:dyDescent="0.15">
      <c r="B675" s="296" t="s">
        <v>851</v>
      </c>
      <c r="C675" s="296"/>
      <c r="D675" s="296"/>
      <c r="E675" s="296" t="s">
        <v>1212</v>
      </c>
      <c r="F675" s="296"/>
      <c r="G675" s="296"/>
      <c r="H675" s="296"/>
      <c r="J675" s="296" t="s">
        <v>1213</v>
      </c>
      <c r="K675" s="296"/>
      <c r="L675" s="296"/>
      <c r="M675" s="296"/>
      <c r="N675" s="294">
        <v>0</v>
      </c>
      <c r="O675" s="294"/>
      <c r="P675" s="294"/>
      <c r="Q675" s="294">
        <v>0</v>
      </c>
      <c r="R675" s="294"/>
      <c r="S675" s="294"/>
      <c r="T675" s="294">
        <v>2055.62</v>
      </c>
      <c r="U675" s="294"/>
      <c r="V675" s="294"/>
      <c r="W675" s="294"/>
      <c r="X675" s="294">
        <v>2055.62</v>
      </c>
      <c r="Y675" s="294"/>
      <c r="Z675" s="294"/>
      <c r="AA675" s="294"/>
      <c r="AB675" s="294">
        <v>0</v>
      </c>
      <c r="AC675" s="294"/>
      <c r="AD675" s="294"/>
      <c r="AE675" s="294"/>
      <c r="AF675" s="294"/>
      <c r="AG675" s="294"/>
      <c r="AH675" s="294">
        <v>0</v>
      </c>
      <c r="AI675" s="294"/>
      <c r="AJ675" s="294"/>
      <c r="AK675" s="294"/>
      <c r="AL675" s="294"/>
    </row>
    <row r="676" spans="2:38" ht="9.4" customHeight="1" x14ac:dyDescent="0.15">
      <c r="B676" s="296" t="s">
        <v>851</v>
      </c>
      <c r="C676" s="296"/>
      <c r="D676" s="296"/>
      <c r="E676" s="296" t="s">
        <v>1214</v>
      </c>
      <c r="F676" s="296"/>
      <c r="G676" s="296"/>
      <c r="H676" s="296"/>
      <c r="J676" s="296" t="s">
        <v>1215</v>
      </c>
      <c r="K676" s="296"/>
      <c r="L676" s="296"/>
      <c r="M676" s="296"/>
      <c r="N676" s="294">
        <v>0</v>
      </c>
      <c r="O676" s="294"/>
      <c r="P676" s="294"/>
      <c r="Q676" s="294">
        <v>0</v>
      </c>
      <c r="R676" s="294"/>
      <c r="S676" s="294"/>
      <c r="T676" s="294">
        <v>9858.84</v>
      </c>
      <c r="U676" s="294"/>
      <c r="V676" s="294"/>
      <c r="W676" s="294"/>
      <c r="X676" s="294">
        <v>9858.84</v>
      </c>
      <c r="Y676" s="294"/>
      <c r="Z676" s="294"/>
      <c r="AA676" s="294"/>
      <c r="AB676" s="294">
        <v>0</v>
      </c>
      <c r="AC676" s="294"/>
      <c r="AD676" s="294"/>
      <c r="AE676" s="294"/>
      <c r="AF676" s="294"/>
      <c r="AG676" s="294"/>
      <c r="AH676" s="294">
        <v>0</v>
      </c>
      <c r="AI676" s="294"/>
      <c r="AJ676" s="294"/>
      <c r="AK676" s="294"/>
      <c r="AL676" s="294"/>
    </row>
    <row r="677" spans="2:38" ht="25.35" customHeight="1" x14ac:dyDescent="0.15">
      <c r="J677" s="296"/>
      <c r="K677" s="296"/>
      <c r="L677" s="296"/>
      <c r="M677" s="296"/>
    </row>
    <row r="678" spans="2:38" ht="8.4499999999999993" customHeight="1" x14ac:dyDescent="0.15">
      <c r="B678" s="296" t="s">
        <v>851</v>
      </c>
      <c r="C678" s="296"/>
      <c r="D678" s="296"/>
      <c r="E678" s="296" t="s">
        <v>1216</v>
      </c>
      <c r="F678" s="296"/>
      <c r="G678" s="296"/>
      <c r="H678" s="296"/>
      <c r="J678" s="296" t="s">
        <v>1217</v>
      </c>
      <c r="K678" s="296"/>
      <c r="L678" s="296"/>
      <c r="M678" s="296"/>
      <c r="N678" s="294">
        <v>0</v>
      </c>
      <c r="O678" s="294"/>
      <c r="P678" s="294"/>
      <c r="Q678" s="294">
        <v>0</v>
      </c>
      <c r="R678" s="294"/>
      <c r="S678" s="294"/>
      <c r="T678" s="294">
        <v>298</v>
      </c>
      <c r="U678" s="294"/>
      <c r="V678" s="294"/>
      <c r="W678" s="294"/>
      <c r="X678" s="294">
        <v>298</v>
      </c>
      <c r="Y678" s="294"/>
      <c r="Z678" s="294"/>
      <c r="AA678" s="294"/>
      <c r="AB678" s="294">
        <v>0</v>
      </c>
      <c r="AC678" s="294"/>
      <c r="AD678" s="294"/>
      <c r="AE678" s="294"/>
      <c r="AF678" s="294"/>
      <c r="AG678" s="294"/>
      <c r="AH678" s="294">
        <v>0</v>
      </c>
      <c r="AI678" s="294"/>
      <c r="AJ678" s="294"/>
      <c r="AK678" s="294"/>
      <c r="AL678" s="294"/>
    </row>
    <row r="679" spans="2:38" ht="9.4" customHeight="1" x14ac:dyDescent="0.15">
      <c r="B679" s="296" t="s">
        <v>851</v>
      </c>
      <c r="C679" s="296"/>
      <c r="D679" s="296"/>
      <c r="E679" s="296" t="s">
        <v>1218</v>
      </c>
      <c r="F679" s="296"/>
      <c r="G679" s="296"/>
      <c r="H679" s="296"/>
      <c r="J679" s="296" t="s">
        <v>1219</v>
      </c>
      <c r="K679" s="296"/>
      <c r="L679" s="296"/>
      <c r="M679" s="296"/>
      <c r="N679" s="294">
        <v>0</v>
      </c>
      <c r="O679" s="294"/>
      <c r="P679" s="294"/>
      <c r="Q679" s="294">
        <v>0</v>
      </c>
      <c r="R679" s="294"/>
      <c r="S679" s="294"/>
      <c r="T679" s="294">
        <v>1190291.1299999999</v>
      </c>
      <c r="U679" s="294"/>
      <c r="V679" s="294"/>
      <c r="W679" s="294"/>
      <c r="X679" s="294">
        <v>1190291.1299999999</v>
      </c>
      <c r="Y679" s="294"/>
      <c r="Z679" s="294"/>
      <c r="AA679" s="294"/>
      <c r="AB679" s="294">
        <v>0</v>
      </c>
      <c r="AC679" s="294"/>
      <c r="AD679" s="294"/>
      <c r="AE679" s="294"/>
      <c r="AF679" s="294"/>
      <c r="AG679" s="294"/>
      <c r="AH679" s="294">
        <v>0</v>
      </c>
      <c r="AI679" s="294"/>
      <c r="AJ679" s="294"/>
      <c r="AK679" s="294"/>
      <c r="AL679" s="294"/>
    </row>
    <row r="680" spans="2:38" ht="9.1999999999999993" customHeight="1" x14ac:dyDescent="0.15">
      <c r="J680" s="296"/>
      <c r="K680" s="296"/>
      <c r="L680" s="296"/>
      <c r="M680" s="296"/>
    </row>
    <row r="681" spans="2:38" ht="8.4499999999999993" customHeight="1" x14ac:dyDescent="0.15">
      <c r="B681" s="296" t="s">
        <v>851</v>
      </c>
      <c r="C681" s="296"/>
      <c r="D681" s="296"/>
      <c r="E681" s="296" t="s">
        <v>1220</v>
      </c>
      <c r="F681" s="296"/>
      <c r="G681" s="296"/>
      <c r="H681" s="296"/>
      <c r="J681" s="296" t="s">
        <v>1221</v>
      </c>
      <c r="K681" s="296"/>
      <c r="L681" s="296"/>
      <c r="M681" s="296"/>
      <c r="N681" s="294">
        <v>0</v>
      </c>
      <c r="O681" s="294"/>
      <c r="P681" s="294"/>
      <c r="Q681" s="294">
        <v>0</v>
      </c>
      <c r="R681" s="294"/>
      <c r="S681" s="294"/>
      <c r="T681" s="294">
        <v>9167.2900000000009</v>
      </c>
      <c r="U681" s="294"/>
      <c r="V681" s="294"/>
      <c r="W681" s="294"/>
      <c r="X681" s="294">
        <v>9167.2900000000009</v>
      </c>
      <c r="Y681" s="294"/>
      <c r="Z681" s="294"/>
      <c r="AA681" s="294"/>
      <c r="AB681" s="294">
        <v>0</v>
      </c>
      <c r="AC681" s="294"/>
      <c r="AD681" s="294"/>
      <c r="AE681" s="294"/>
      <c r="AF681" s="294"/>
      <c r="AG681" s="294"/>
      <c r="AH681" s="294">
        <v>0</v>
      </c>
      <c r="AI681" s="294"/>
      <c r="AJ681" s="294"/>
      <c r="AK681" s="294"/>
      <c r="AL681" s="294"/>
    </row>
    <row r="682" spans="2:38" ht="9.4" customHeight="1" x14ac:dyDescent="0.15">
      <c r="B682" s="296" t="s">
        <v>851</v>
      </c>
      <c r="C682" s="296"/>
      <c r="D682" s="296"/>
      <c r="E682" s="296" t="s">
        <v>1222</v>
      </c>
      <c r="F682" s="296"/>
      <c r="G682" s="296"/>
      <c r="H682" s="296"/>
      <c r="J682" s="296" t="s">
        <v>1071</v>
      </c>
      <c r="K682" s="296"/>
      <c r="L682" s="296"/>
      <c r="M682" s="296"/>
      <c r="N682" s="294">
        <v>0</v>
      </c>
      <c r="O682" s="294"/>
      <c r="P682" s="294"/>
      <c r="Q682" s="294">
        <v>0</v>
      </c>
      <c r="R682" s="294"/>
      <c r="S682" s="294"/>
      <c r="T682" s="294">
        <v>26898</v>
      </c>
      <c r="U682" s="294"/>
      <c r="V682" s="294"/>
      <c r="W682" s="294"/>
      <c r="X682" s="294">
        <v>26898</v>
      </c>
      <c r="Y682" s="294"/>
      <c r="Z682" s="294"/>
      <c r="AA682" s="294"/>
      <c r="AB682" s="294">
        <v>0</v>
      </c>
      <c r="AC682" s="294"/>
      <c r="AD682" s="294"/>
      <c r="AE682" s="294"/>
      <c r="AF682" s="294"/>
      <c r="AG682" s="294"/>
      <c r="AH682" s="294">
        <v>0</v>
      </c>
      <c r="AI682" s="294"/>
      <c r="AJ682" s="294"/>
      <c r="AK682" s="294"/>
      <c r="AL682" s="294"/>
    </row>
    <row r="683" spans="2:38" ht="9.4" customHeight="1" x14ac:dyDescent="0.15">
      <c r="B683" s="296" t="s">
        <v>851</v>
      </c>
      <c r="C683" s="296"/>
      <c r="D683" s="296"/>
      <c r="E683" s="296" t="s">
        <v>1223</v>
      </c>
      <c r="F683" s="296"/>
      <c r="G683" s="296"/>
      <c r="H683" s="296"/>
      <c r="J683" s="296" t="s">
        <v>1224</v>
      </c>
      <c r="K683" s="296"/>
      <c r="L683" s="296"/>
      <c r="M683" s="296"/>
      <c r="N683" s="294">
        <v>0</v>
      </c>
      <c r="O683" s="294"/>
      <c r="P683" s="294"/>
      <c r="Q683" s="294">
        <v>0</v>
      </c>
      <c r="R683" s="294"/>
      <c r="S683" s="294"/>
      <c r="T683" s="294">
        <v>19479.599999999999</v>
      </c>
      <c r="U683" s="294"/>
      <c r="V683" s="294"/>
      <c r="W683" s="294"/>
      <c r="X683" s="294">
        <v>19479.599999999999</v>
      </c>
      <c r="Y683" s="294"/>
      <c r="Z683" s="294"/>
      <c r="AA683" s="294"/>
      <c r="AB683" s="294">
        <v>0</v>
      </c>
      <c r="AC683" s="294"/>
      <c r="AD683" s="294"/>
      <c r="AE683" s="294"/>
      <c r="AF683" s="294"/>
      <c r="AG683" s="294"/>
      <c r="AH683" s="294">
        <v>0</v>
      </c>
      <c r="AI683" s="294"/>
      <c r="AJ683" s="294"/>
      <c r="AK683" s="294"/>
      <c r="AL683" s="294"/>
    </row>
    <row r="684" spans="2:38" ht="9.4" customHeight="1" x14ac:dyDescent="0.15">
      <c r="B684" s="296" t="s">
        <v>851</v>
      </c>
      <c r="C684" s="296"/>
      <c r="D684" s="296"/>
      <c r="E684" s="296" t="s">
        <v>1225</v>
      </c>
      <c r="F684" s="296"/>
      <c r="G684" s="296"/>
      <c r="H684" s="296"/>
      <c r="J684" s="296" t="s">
        <v>1103</v>
      </c>
      <c r="K684" s="296"/>
      <c r="L684" s="296"/>
      <c r="M684" s="296"/>
      <c r="N684" s="294">
        <v>0</v>
      </c>
      <c r="O684" s="294"/>
      <c r="P684" s="294"/>
      <c r="Q684" s="294">
        <v>0</v>
      </c>
      <c r="R684" s="294"/>
      <c r="S684" s="294"/>
      <c r="T684" s="294">
        <v>48627</v>
      </c>
      <c r="U684" s="294"/>
      <c r="V684" s="294"/>
      <c r="W684" s="294"/>
      <c r="X684" s="294">
        <v>48627</v>
      </c>
      <c r="Y684" s="294"/>
      <c r="Z684" s="294"/>
      <c r="AA684" s="294"/>
      <c r="AB684" s="294">
        <v>0</v>
      </c>
      <c r="AC684" s="294"/>
      <c r="AD684" s="294"/>
      <c r="AE684" s="294"/>
      <c r="AF684" s="294"/>
      <c r="AG684" s="294"/>
      <c r="AH684" s="294">
        <v>0</v>
      </c>
      <c r="AI684" s="294"/>
      <c r="AJ684" s="294"/>
      <c r="AK684" s="294"/>
      <c r="AL684" s="294"/>
    </row>
    <row r="685" spans="2:38" ht="9.4" customHeight="1" x14ac:dyDescent="0.15">
      <c r="B685" s="296" t="s">
        <v>851</v>
      </c>
      <c r="C685" s="296"/>
      <c r="D685" s="296"/>
      <c r="E685" s="296" t="s">
        <v>1226</v>
      </c>
      <c r="F685" s="296"/>
      <c r="G685" s="296"/>
      <c r="H685" s="296"/>
      <c r="J685" s="296" t="s">
        <v>1227</v>
      </c>
      <c r="K685" s="296"/>
      <c r="L685" s="296"/>
      <c r="M685" s="296"/>
      <c r="N685" s="294">
        <v>0</v>
      </c>
      <c r="O685" s="294"/>
      <c r="P685" s="294"/>
      <c r="Q685" s="294">
        <v>0</v>
      </c>
      <c r="R685" s="294"/>
      <c r="S685" s="294"/>
      <c r="T685" s="294">
        <v>39821.26</v>
      </c>
      <c r="U685" s="294"/>
      <c r="V685" s="294"/>
      <c r="W685" s="294"/>
      <c r="X685" s="294">
        <v>39821.26</v>
      </c>
      <c r="Y685" s="294"/>
      <c r="Z685" s="294"/>
      <c r="AA685" s="294"/>
      <c r="AB685" s="294">
        <v>0</v>
      </c>
      <c r="AC685" s="294"/>
      <c r="AD685" s="294"/>
      <c r="AE685" s="294"/>
      <c r="AF685" s="294"/>
      <c r="AG685" s="294"/>
      <c r="AH685" s="294">
        <v>0</v>
      </c>
      <c r="AI685" s="294"/>
      <c r="AJ685" s="294"/>
      <c r="AK685" s="294"/>
      <c r="AL685" s="294"/>
    </row>
    <row r="686" spans="2:38" ht="9.1999999999999993" customHeight="1" x14ac:dyDescent="0.15">
      <c r="J686" s="296"/>
      <c r="K686" s="296"/>
      <c r="L686" s="296"/>
      <c r="M686" s="296"/>
    </row>
    <row r="687" spans="2:38" ht="8.4499999999999993" customHeight="1" x14ac:dyDescent="0.15">
      <c r="B687" s="296" t="s">
        <v>851</v>
      </c>
      <c r="C687" s="296"/>
      <c r="D687" s="296"/>
      <c r="E687" s="296" t="s">
        <v>1228</v>
      </c>
      <c r="F687" s="296"/>
      <c r="G687" s="296"/>
      <c r="H687" s="296"/>
      <c r="J687" s="296" t="s">
        <v>1122</v>
      </c>
      <c r="K687" s="296"/>
      <c r="L687" s="296"/>
      <c r="M687" s="296"/>
      <c r="N687" s="294">
        <v>0</v>
      </c>
      <c r="O687" s="294"/>
      <c r="P687" s="294"/>
      <c r="Q687" s="294">
        <v>0</v>
      </c>
      <c r="R687" s="294"/>
      <c r="S687" s="294"/>
      <c r="T687" s="294">
        <v>96297.98</v>
      </c>
      <c r="U687" s="294"/>
      <c r="V687" s="294"/>
      <c r="W687" s="294"/>
      <c r="X687" s="294">
        <v>96297.98</v>
      </c>
      <c r="Y687" s="294"/>
      <c r="Z687" s="294"/>
      <c r="AA687" s="294"/>
      <c r="AB687" s="294">
        <v>0</v>
      </c>
      <c r="AC687" s="294"/>
      <c r="AD687" s="294"/>
      <c r="AE687" s="294"/>
      <c r="AF687" s="294"/>
      <c r="AG687" s="294"/>
      <c r="AH687" s="294">
        <v>0</v>
      </c>
      <c r="AI687" s="294"/>
      <c r="AJ687" s="294"/>
      <c r="AK687" s="294"/>
      <c r="AL687" s="294"/>
    </row>
    <row r="688" spans="2:38" ht="9.4" customHeight="1" x14ac:dyDescent="0.15">
      <c r="B688" s="296" t="s">
        <v>851</v>
      </c>
      <c r="C688" s="296"/>
      <c r="D688" s="296"/>
      <c r="E688" s="296" t="s">
        <v>1229</v>
      </c>
      <c r="F688" s="296"/>
      <c r="G688" s="296"/>
      <c r="H688" s="296"/>
      <c r="J688" s="296" t="s">
        <v>1230</v>
      </c>
      <c r="K688" s="296"/>
      <c r="L688" s="296"/>
      <c r="M688" s="296"/>
      <c r="N688" s="294">
        <v>0</v>
      </c>
      <c r="O688" s="294"/>
      <c r="P688" s="294"/>
      <c r="Q688" s="294">
        <v>0</v>
      </c>
      <c r="R688" s="294"/>
      <c r="S688" s="294"/>
      <c r="T688" s="294">
        <v>950000</v>
      </c>
      <c r="U688" s="294"/>
      <c r="V688" s="294"/>
      <c r="W688" s="294"/>
      <c r="X688" s="294">
        <v>950000</v>
      </c>
      <c r="Y688" s="294"/>
      <c r="Z688" s="294"/>
      <c r="AA688" s="294"/>
      <c r="AB688" s="294">
        <v>0</v>
      </c>
      <c r="AC688" s="294"/>
      <c r="AD688" s="294"/>
      <c r="AE688" s="294"/>
      <c r="AF688" s="294"/>
      <c r="AG688" s="294"/>
      <c r="AH688" s="294">
        <v>0</v>
      </c>
      <c r="AI688" s="294"/>
      <c r="AJ688" s="294"/>
      <c r="AK688" s="294"/>
      <c r="AL688" s="294"/>
    </row>
    <row r="689" spans="2:38" s="78" customFormat="1" ht="9.4" customHeight="1" x14ac:dyDescent="0.15">
      <c r="B689" s="297" t="s">
        <v>851</v>
      </c>
      <c r="C689" s="297"/>
      <c r="D689" s="297"/>
      <c r="E689" s="297" t="s">
        <v>1231</v>
      </c>
      <c r="F689" s="297"/>
      <c r="G689" s="297"/>
      <c r="H689" s="297"/>
      <c r="J689" s="296" t="s">
        <v>73</v>
      </c>
      <c r="K689" s="296"/>
      <c r="L689" s="296"/>
      <c r="M689" s="296"/>
      <c r="N689" s="298">
        <v>0</v>
      </c>
      <c r="O689" s="298"/>
      <c r="P689" s="298"/>
      <c r="Q689" s="298">
        <v>-914862.87</v>
      </c>
      <c r="R689" s="298"/>
      <c r="S689" s="298"/>
      <c r="T689" s="298">
        <v>2338675.04</v>
      </c>
      <c r="U689" s="298"/>
      <c r="V689" s="298"/>
      <c r="W689" s="298"/>
      <c r="X689" s="298">
        <v>2338675.04</v>
      </c>
      <c r="Y689" s="298"/>
      <c r="Z689" s="298"/>
      <c r="AA689" s="298"/>
      <c r="AB689" s="298">
        <v>0</v>
      </c>
      <c r="AC689" s="298"/>
      <c r="AD689" s="298"/>
      <c r="AE689" s="298"/>
      <c r="AF689" s="298"/>
      <c r="AG689" s="298"/>
      <c r="AH689" s="298">
        <v>-914862.87</v>
      </c>
      <c r="AI689" s="298"/>
      <c r="AJ689" s="298"/>
      <c r="AK689" s="298"/>
      <c r="AL689" s="298"/>
    </row>
    <row r="690" spans="2:38" ht="9.1999999999999993" customHeight="1" x14ac:dyDescent="0.15">
      <c r="J690" s="296"/>
      <c r="K690" s="296"/>
      <c r="L690" s="296"/>
      <c r="M690" s="296"/>
    </row>
    <row r="691" spans="2:38" ht="8.4499999999999993" customHeight="1" x14ac:dyDescent="0.15">
      <c r="B691" s="296" t="s">
        <v>851</v>
      </c>
      <c r="C691" s="296"/>
      <c r="D691" s="296"/>
      <c r="E691" s="296" t="s">
        <v>1232</v>
      </c>
      <c r="F691" s="296"/>
      <c r="G691" s="296"/>
      <c r="H691" s="296"/>
      <c r="J691" s="296" t="s">
        <v>1233</v>
      </c>
      <c r="K691" s="296"/>
      <c r="L691" s="296"/>
      <c r="M691" s="296"/>
      <c r="N691" s="294">
        <v>0</v>
      </c>
      <c r="O691" s="294"/>
      <c r="P691" s="294"/>
      <c r="Q691" s="294">
        <v>0</v>
      </c>
      <c r="R691" s="294"/>
      <c r="S691" s="294"/>
      <c r="T691" s="294">
        <v>280200.68</v>
      </c>
      <c r="U691" s="294"/>
      <c r="V691" s="294"/>
      <c r="W691" s="294"/>
      <c r="X691" s="294">
        <v>280200.68</v>
      </c>
      <c r="Y691" s="294"/>
      <c r="Z691" s="294"/>
      <c r="AA691" s="294"/>
      <c r="AB691" s="294">
        <v>0</v>
      </c>
      <c r="AC691" s="294"/>
      <c r="AD691" s="294"/>
      <c r="AE691" s="294"/>
      <c r="AF691" s="294"/>
      <c r="AG691" s="294"/>
      <c r="AH691" s="294">
        <v>0</v>
      </c>
      <c r="AI691" s="294"/>
      <c r="AJ691" s="294"/>
      <c r="AK691" s="294"/>
      <c r="AL691" s="294"/>
    </row>
    <row r="692" spans="2:38" ht="9.4" customHeight="1" x14ac:dyDescent="0.15">
      <c r="B692" s="296" t="s">
        <v>851</v>
      </c>
      <c r="C692" s="296"/>
      <c r="D692" s="296"/>
      <c r="E692" s="296" t="s">
        <v>1234</v>
      </c>
      <c r="F692" s="296"/>
      <c r="G692" s="296"/>
      <c r="H692" s="296"/>
      <c r="J692" s="296" t="s">
        <v>932</v>
      </c>
      <c r="K692" s="296"/>
      <c r="L692" s="296"/>
      <c r="M692" s="296"/>
      <c r="N692" s="294">
        <v>0</v>
      </c>
      <c r="O692" s="294"/>
      <c r="P692" s="294"/>
      <c r="Q692" s="294">
        <v>0</v>
      </c>
      <c r="R692" s="294"/>
      <c r="S692" s="294"/>
      <c r="T692" s="294">
        <v>859366.38</v>
      </c>
      <c r="U692" s="294"/>
      <c r="V692" s="294"/>
      <c r="W692" s="294"/>
      <c r="X692" s="294">
        <v>859366.38</v>
      </c>
      <c r="Y692" s="294"/>
      <c r="Z692" s="294"/>
      <c r="AA692" s="294"/>
      <c r="AB692" s="294">
        <v>0</v>
      </c>
      <c r="AC692" s="294"/>
      <c r="AD692" s="294"/>
      <c r="AE692" s="294"/>
      <c r="AF692" s="294"/>
      <c r="AG692" s="294"/>
      <c r="AH692" s="294">
        <v>0</v>
      </c>
      <c r="AI692" s="294"/>
      <c r="AJ692" s="294"/>
      <c r="AK692" s="294"/>
      <c r="AL692" s="294"/>
    </row>
    <row r="693" spans="2:38" ht="9.4" customHeight="1" x14ac:dyDescent="0.15">
      <c r="B693" s="296" t="s">
        <v>851</v>
      </c>
      <c r="C693" s="296"/>
      <c r="D693" s="296"/>
      <c r="E693" s="296" t="s">
        <v>1235</v>
      </c>
      <c r="F693" s="296"/>
      <c r="G693" s="296"/>
      <c r="H693" s="296"/>
      <c r="J693" s="296" t="s">
        <v>1236</v>
      </c>
      <c r="K693" s="296"/>
      <c r="L693" s="296"/>
      <c r="M693" s="296"/>
      <c r="N693" s="294">
        <v>0</v>
      </c>
      <c r="O693" s="294"/>
      <c r="P693" s="294"/>
      <c r="Q693" s="294">
        <v>0</v>
      </c>
      <c r="R693" s="294"/>
      <c r="S693" s="294"/>
      <c r="T693" s="294">
        <v>853389.2</v>
      </c>
      <c r="U693" s="294"/>
      <c r="V693" s="294"/>
      <c r="W693" s="294"/>
      <c r="X693" s="294">
        <v>853389.2</v>
      </c>
      <c r="Y693" s="294"/>
      <c r="Z693" s="294"/>
      <c r="AA693" s="294"/>
      <c r="AB693" s="294">
        <v>0</v>
      </c>
      <c r="AC693" s="294"/>
      <c r="AD693" s="294"/>
      <c r="AE693" s="294"/>
      <c r="AF693" s="294"/>
      <c r="AG693" s="294"/>
      <c r="AH693" s="294">
        <v>0</v>
      </c>
      <c r="AI693" s="294"/>
      <c r="AJ693" s="294"/>
      <c r="AK693" s="294"/>
      <c r="AL693" s="294"/>
    </row>
    <row r="694" spans="2:38" ht="9.4" customHeight="1" x14ac:dyDescent="0.15">
      <c r="B694" s="296" t="s">
        <v>851</v>
      </c>
      <c r="C694" s="296"/>
      <c r="D694" s="296"/>
      <c r="E694" s="296" t="s">
        <v>1237</v>
      </c>
      <c r="F694" s="296"/>
      <c r="G694" s="296"/>
      <c r="H694" s="296"/>
      <c r="J694" s="296" t="s">
        <v>1238</v>
      </c>
      <c r="K694" s="296"/>
      <c r="L694" s="296"/>
      <c r="M694" s="296"/>
      <c r="N694" s="294">
        <v>0</v>
      </c>
      <c r="O694" s="294"/>
      <c r="P694" s="294"/>
      <c r="Q694" s="294">
        <v>0.35</v>
      </c>
      <c r="R694" s="294"/>
      <c r="S694" s="294"/>
      <c r="T694" s="294">
        <v>0</v>
      </c>
      <c r="U694" s="294"/>
      <c r="V694" s="294"/>
      <c r="W694" s="294"/>
      <c r="X694" s="294">
        <v>0</v>
      </c>
      <c r="Y694" s="294"/>
      <c r="Z694" s="294"/>
      <c r="AA694" s="294"/>
      <c r="AB694" s="294">
        <v>0</v>
      </c>
      <c r="AC694" s="294"/>
      <c r="AD694" s="294"/>
      <c r="AE694" s="294"/>
      <c r="AF694" s="294"/>
      <c r="AG694" s="294"/>
      <c r="AH694" s="294">
        <v>0.35</v>
      </c>
      <c r="AI694" s="294"/>
      <c r="AJ694" s="294"/>
      <c r="AK694" s="294"/>
      <c r="AL694" s="294"/>
    </row>
    <row r="695" spans="2:38" ht="9.4" customHeight="1" x14ac:dyDescent="0.15">
      <c r="B695" s="296" t="s">
        <v>851</v>
      </c>
      <c r="C695" s="296"/>
      <c r="D695" s="296"/>
      <c r="E695" s="296" t="s">
        <v>1239</v>
      </c>
      <c r="F695" s="296"/>
      <c r="G695" s="296"/>
      <c r="H695" s="296"/>
      <c r="J695" s="296" t="s">
        <v>359</v>
      </c>
      <c r="K695" s="296"/>
      <c r="L695" s="296"/>
      <c r="M695" s="296"/>
      <c r="N695" s="294">
        <v>0</v>
      </c>
      <c r="O695" s="294"/>
      <c r="P695" s="294"/>
      <c r="Q695" s="294">
        <v>0.35</v>
      </c>
      <c r="R695" s="294"/>
      <c r="S695" s="294"/>
      <c r="T695" s="294">
        <v>0</v>
      </c>
      <c r="U695" s="294"/>
      <c r="V695" s="294"/>
      <c r="W695" s="294"/>
      <c r="X695" s="294">
        <v>0</v>
      </c>
      <c r="Y695" s="294"/>
      <c r="Z695" s="294"/>
      <c r="AA695" s="294"/>
      <c r="AB695" s="294">
        <v>0</v>
      </c>
      <c r="AC695" s="294"/>
      <c r="AD695" s="294"/>
      <c r="AE695" s="294"/>
      <c r="AF695" s="294"/>
      <c r="AG695" s="294"/>
      <c r="AH695" s="294">
        <v>0.35</v>
      </c>
      <c r="AI695" s="294"/>
      <c r="AJ695" s="294"/>
      <c r="AK695" s="294"/>
      <c r="AL695" s="294"/>
    </row>
    <row r="696" spans="2:38" ht="9.4" customHeight="1" x14ac:dyDescent="0.15">
      <c r="B696" s="296" t="s">
        <v>851</v>
      </c>
      <c r="C696" s="296"/>
      <c r="D696" s="296"/>
      <c r="E696" s="296" t="s">
        <v>1240</v>
      </c>
      <c r="F696" s="296"/>
      <c r="G696" s="296"/>
      <c r="H696" s="296"/>
      <c r="J696" s="296" t="s">
        <v>1241</v>
      </c>
      <c r="K696" s="296"/>
      <c r="L696" s="296"/>
      <c r="M696" s="296"/>
      <c r="N696" s="294">
        <v>0</v>
      </c>
      <c r="O696" s="294"/>
      <c r="P696" s="294"/>
      <c r="Q696" s="294">
        <v>0.35</v>
      </c>
      <c r="R696" s="294"/>
      <c r="S696" s="294"/>
      <c r="T696" s="294">
        <v>0</v>
      </c>
      <c r="U696" s="294"/>
      <c r="V696" s="294"/>
      <c r="W696" s="294"/>
      <c r="X696" s="294">
        <v>0</v>
      </c>
      <c r="Y696" s="294"/>
      <c r="Z696" s="294"/>
      <c r="AA696" s="294"/>
      <c r="AB696" s="294">
        <v>0</v>
      </c>
      <c r="AC696" s="294"/>
      <c r="AD696" s="294"/>
      <c r="AE696" s="294"/>
      <c r="AF696" s="294"/>
      <c r="AG696" s="294"/>
      <c r="AH696" s="294">
        <v>0.35</v>
      </c>
      <c r="AI696" s="294"/>
      <c r="AJ696" s="294"/>
      <c r="AK696" s="294"/>
      <c r="AL696" s="294"/>
    </row>
    <row r="697" spans="2:38" ht="9.4" customHeight="1" x14ac:dyDescent="0.15">
      <c r="B697" s="296" t="s">
        <v>851</v>
      </c>
      <c r="C697" s="296"/>
      <c r="D697" s="296"/>
      <c r="E697" s="296" t="s">
        <v>1242</v>
      </c>
      <c r="F697" s="296"/>
      <c r="G697" s="296"/>
      <c r="H697" s="296"/>
      <c r="J697" s="296" t="s">
        <v>1243</v>
      </c>
      <c r="K697" s="296"/>
      <c r="L697" s="296"/>
      <c r="M697" s="296"/>
      <c r="N697" s="294">
        <v>0</v>
      </c>
      <c r="O697" s="294"/>
      <c r="P697" s="294"/>
      <c r="Q697" s="294">
        <v>-914863.22</v>
      </c>
      <c r="R697" s="294"/>
      <c r="S697" s="294"/>
      <c r="T697" s="294">
        <v>0</v>
      </c>
      <c r="U697" s="294"/>
      <c r="V697" s="294"/>
      <c r="W697" s="294"/>
      <c r="X697" s="294">
        <v>0</v>
      </c>
      <c r="Y697" s="294"/>
      <c r="Z697" s="294"/>
      <c r="AA697" s="294"/>
      <c r="AB697" s="294">
        <v>0</v>
      </c>
      <c r="AC697" s="294"/>
      <c r="AD697" s="294"/>
      <c r="AE697" s="294"/>
      <c r="AF697" s="294"/>
      <c r="AG697" s="294"/>
      <c r="AH697" s="294">
        <v>-914863.22</v>
      </c>
      <c r="AI697" s="294"/>
      <c r="AJ697" s="294"/>
      <c r="AK697" s="294"/>
      <c r="AL697" s="294"/>
    </row>
    <row r="698" spans="2:38" ht="9.4" customHeight="1" x14ac:dyDescent="0.15">
      <c r="B698" s="296" t="s">
        <v>851</v>
      </c>
      <c r="C698" s="296"/>
      <c r="D698" s="296"/>
      <c r="E698" s="296" t="s">
        <v>1244</v>
      </c>
      <c r="F698" s="296"/>
      <c r="G698" s="296"/>
      <c r="H698" s="296"/>
      <c r="J698" s="296" t="s">
        <v>730</v>
      </c>
      <c r="K698" s="296"/>
      <c r="L698" s="296"/>
      <c r="M698" s="296"/>
      <c r="N698" s="294">
        <v>0</v>
      </c>
      <c r="O698" s="294"/>
      <c r="P698" s="294"/>
      <c r="Q698" s="294">
        <v>0</v>
      </c>
      <c r="R698" s="294"/>
      <c r="S698" s="294"/>
      <c r="T698" s="294">
        <v>10304.370000000001</v>
      </c>
      <c r="U698" s="294"/>
      <c r="V698" s="294"/>
      <c r="W698" s="294"/>
      <c r="X698" s="294">
        <v>10304.370000000001</v>
      </c>
      <c r="Y698" s="294"/>
      <c r="Z698" s="294"/>
      <c r="AA698" s="294"/>
      <c r="AB698" s="294">
        <v>0</v>
      </c>
      <c r="AC698" s="294"/>
      <c r="AD698" s="294"/>
      <c r="AE698" s="294"/>
      <c r="AF698" s="294"/>
      <c r="AG698" s="294"/>
      <c r="AH698" s="294">
        <v>0</v>
      </c>
      <c r="AI698" s="294"/>
      <c r="AJ698" s="294"/>
      <c r="AK698" s="294"/>
      <c r="AL698" s="294"/>
    </row>
    <row r="699" spans="2:38" ht="9.4" customHeight="1" x14ac:dyDescent="0.15">
      <c r="B699" s="296" t="s">
        <v>851</v>
      </c>
      <c r="C699" s="296"/>
      <c r="D699" s="296"/>
      <c r="E699" s="296" t="s">
        <v>1245</v>
      </c>
      <c r="F699" s="296"/>
      <c r="G699" s="296"/>
      <c r="H699" s="296"/>
      <c r="J699" s="296" t="s">
        <v>753</v>
      </c>
      <c r="K699" s="296"/>
      <c r="L699" s="296"/>
      <c r="M699" s="296"/>
      <c r="N699" s="294">
        <v>0</v>
      </c>
      <c r="O699" s="294"/>
      <c r="P699" s="294"/>
      <c r="Q699" s="294">
        <v>0</v>
      </c>
      <c r="R699" s="294"/>
      <c r="S699" s="294"/>
      <c r="T699" s="294">
        <v>335414.40999999997</v>
      </c>
      <c r="U699" s="294"/>
      <c r="V699" s="294"/>
      <c r="W699" s="294"/>
      <c r="X699" s="294">
        <v>335414.40999999997</v>
      </c>
      <c r="Y699" s="294"/>
      <c r="Z699" s="294"/>
      <c r="AA699" s="294"/>
      <c r="AB699" s="294">
        <v>0</v>
      </c>
      <c r="AC699" s="294"/>
      <c r="AD699" s="294"/>
      <c r="AE699" s="294"/>
      <c r="AF699" s="294"/>
      <c r="AG699" s="294"/>
      <c r="AH699" s="294">
        <v>0</v>
      </c>
      <c r="AI699" s="294"/>
      <c r="AJ699" s="294"/>
      <c r="AK699" s="294"/>
      <c r="AL699" s="294"/>
    </row>
    <row r="700" spans="2:38" ht="9.4" customHeight="1" x14ac:dyDescent="0.15">
      <c r="B700" s="296" t="s">
        <v>851</v>
      </c>
      <c r="C700" s="296"/>
      <c r="D700" s="296"/>
      <c r="E700" s="296" t="s">
        <v>1246</v>
      </c>
      <c r="F700" s="296"/>
      <c r="G700" s="296"/>
      <c r="H700" s="296"/>
      <c r="J700" s="296" t="s">
        <v>1247</v>
      </c>
      <c r="K700" s="296"/>
      <c r="L700" s="296"/>
      <c r="M700" s="296"/>
      <c r="N700" s="294">
        <v>0</v>
      </c>
      <c r="O700" s="294"/>
      <c r="P700" s="294"/>
      <c r="Q700" s="294">
        <v>0</v>
      </c>
      <c r="R700" s="294"/>
      <c r="S700" s="294"/>
      <c r="T700" s="294">
        <v>651255.65</v>
      </c>
      <c r="U700" s="294"/>
      <c r="V700" s="294"/>
      <c r="W700" s="294"/>
      <c r="X700" s="294">
        <v>651255.65</v>
      </c>
      <c r="Y700" s="294"/>
      <c r="Z700" s="294"/>
      <c r="AA700" s="294"/>
      <c r="AB700" s="294">
        <v>0</v>
      </c>
      <c r="AC700" s="294"/>
      <c r="AD700" s="294"/>
      <c r="AE700" s="294"/>
      <c r="AF700" s="294"/>
      <c r="AG700" s="294"/>
      <c r="AH700" s="294">
        <v>0</v>
      </c>
      <c r="AI700" s="294"/>
      <c r="AJ700" s="294"/>
      <c r="AK700" s="294"/>
      <c r="AL700" s="294"/>
    </row>
    <row r="701" spans="2:38" ht="9.1999999999999993" customHeight="1" x14ac:dyDescent="0.15">
      <c r="J701" s="296"/>
      <c r="K701" s="296"/>
      <c r="L701" s="296"/>
      <c r="M701" s="296"/>
    </row>
    <row r="702" spans="2:38" ht="8.4499999999999993" customHeight="1" x14ac:dyDescent="0.15">
      <c r="B702" s="296" t="s">
        <v>851</v>
      </c>
      <c r="C702" s="296"/>
      <c r="D702" s="296"/>
      <c r="E702" s="296" t="s">
        <v>1248</v>
      </c>
      <c r="F702" s="296"/>
      <c r="G702" s="296"/>
      <c r="H702" s="296"/>
      <c r="J702" s="296" t="s">
        <v>1249</v>
      </c>
      <c r="K702" s="296"/>
      <c r="L702" s="296"/>
      <c r="M702" s="296"/>
      <c r="N702" s="294">
        <v>0</v>
      </c>
      <c r="O702" s="294"/>
      <c r="P702" s="294"/>
      <c r="Q702" s="294">
        <v>0</v>
      </c>
      <c r="R702" s="294"/>
      <c r="S702" s="294"/>
      <c r="T702" s="294">
        <v>280152.71000000002</v>
      </c>
      <c r="U702" s="294"/>
      <c r="V702" s="294"/>
      <c r="W702" s="294"/>
      <c r="X702" s="294">
        <v>280152.71000000002</v>
      </c>
      <c r="Y702" s="294"/>
      <c r="Z702" s="294"/>
      <c r="AA702" s="294"/>
      <c r="AB702" s="294">
        <v>0</v>
      </c>
      <c r="AC702" s="294"/>
      <c r="AD702" s="294"/>
      <c r="AE702" s="294"/>
      <c r="AF702" s="294"/>
      <c r="AG702" s="294"/>
      <c r="AH702" s="294">
        <v>0</v>
      </c>
      <c r="AI702" s="294"/>
      <c r="AJ702" s="294"/>
      <c r="AK702" s="294"/>
      <c r="AL702" s="294"/>
    </row>
    <row r="703" spans="2:38" ht="9.4" customHeight="1" x14ac:dyDescent="0.15">
      <c r="B703" s="296" t="s">
        <v>851</v>
      </c>
      <c r="C703" s="296"/>
      <c r="D703" s="296"/>
      <c r="E703" s="296" t="s">
        <v>1250</v>
      </c>
      <c r="F703" s="296"/>
      <c r="G703" s="296"/>
      <c r="H703" s="296"/>
      <c r="J703" s="296" t="s">
        <v>1251</v>
      </c>
      <c r="K703" s="296"/>
      <c r="L703" s="296"/>
      <c r="M703" s="296"/>
      <c r="N703" s="294">
        <v>0</v>
      </c>
      <c r="O703" s="294"/>
      <c r="P703" s="294"/>
      <c r="Q703" s="294">
        <v>0</v>
      </c>
      <c r="R703" s="294"/>
      <c r="S703" s="294"/>
      <c r="T703" s="294">
        <v>229534.94</v>
      </c>
      <c r="U703" s="294"/>
      <c r="V703" s="294"/>
      <c r="W703" s="294"/>
      <c r="X703" s="294">
        <v>229534.94</v>
      </c>
      <c r="Y703" s="294"/>
      <c r="Z703" s="294"/>
      <c r="AA703" s="294"/>
      <c r="AB703" s="294">
        <v>0</v>
      </c>
      <c r="AC703" s="294"/>
      <c r="AD703" s="294"/>
      <c r="AE703" s="294"/>
      <c r="AF703" s="294"/>
      <c r="AG703" s="294"/>
      <c r="AH703" s="294">
        <v>0</v>
      </c>
      <c r="AI703" s="294"/>
      <c r="AJ703" s="294"/>
      <c r="AK703" s="294"/>
      <c r="AL703" s="294"/>
    </row>
    <row r="704" spans="2:38" ht="9.4" customHeight="1" x14ac:dyDescent="0.15">
      <c r="B704" s="296" t="s">
        <v>851</v>
      </c>
      <c r="C704" s="296"/>
      <c r="D704" s="296"/>
      <c r="E704" s="296" t="s">
        <v>1252</v>
      </c>
      <c r="F704" s="296"/>
      <c r="G704" s="296"/>
      <c r="H704" s="296"/>
      <c r="J704" s="296" t="s">
        <v>1253</v>
      </c>
      <c r="K704" s="296"/>
      <c r="L704" s="296"/>
      <c r="M704" s="296"/>
      <c r="N704" s="294">
        <v>0</v>
      </c>
      <c r="O704" s="294"/>
      <c r="P704" s="294"/>
      <c r="Q704" s="294">
        <v>0</v>
      </c>
      <c r="R704" s="294"/>
      <c r="S704" s="294"/>
      <c r="T704" s="294">
        <v>141568</v>
      </c>
      <c r="U704" s="294"/>
      <c r="V704" s="294"/>
      <c r="W704" s="294"/>
      <c r="X704" s="294">
        <v>141568</v>
      </c>
      <c r="Y704" s="294"/>
      <c r="Z704" s="294"/>
      <c r="AA704" s="294"/>
      <c r="AB704" s="294">
        <v>0</v>
      </c>
      <c r="AC704" s="294"/>
      <c r="AD704" s="294"/>
      <c r="AE704" s="294"/>
      <c r="AF704" s="294"/>
      <c r="AG704" s="294"/>
      <c r="AH704" s="294">
        <v>0</v>
      </c>
      <c r="AI704" s="294"/>
      <c r="AJ704" s="294"/>
      <c r="AK704" s="294"/>
      <c r="AL704" s="294"/>
    </row>
    <row r="705" spans="1:39" s="78" customFormat="1" ht="9.4" customHeight="1" x14ac:dyDescent="0.15">
      <c r="B705" s="297" t="s">
        <v>851</v>
      </c>
      <c r="C705" s="297"/>
      <c r="D705" s="297"/>
      <c r="E705" s="297" t="s">
        <v>1254</v>
      </c>
      <c r="F705" s="297"/>
      <c r="G705" s="297"/>
      <c r="H705" s="297"/>
      <c r="J705" s="296" t="s">
        <v>74</v>
      </c>
      <c r="K705" s="296"/>
      <c r="L705" s="296"/>
      <c r="M705" s="296"/>
      <c r="N705" s="298">
        <v>0</v>
      </c>
      <c r="O705" s="298"/>
      <c r="P705" s="298"/>
      <c r="Q705" s="298">
        <v>311710.71000000002</v>
      </c>
      <c r="R705" s="298"/>
      <c r="S705" s="298"/>
      <c r="T705" s="298">
        <v>670870.41</v>
      </c>
      <c r="U705" s="298"/>
      <c r="V705" s="298"/>
      <c r="W705" s="298"/>
      <c r="X705" s="298">
        <v>451038.18</v>
      </c>
      <c r="Y705" s="298"/>
      <c r="Z705" s="298"/>
      <c r="AA705" s="298"/>
      <c r="AB705" s="298">
        <v>0</v>
      </c>
      <c r="AC705" s="298"/>
      <c r="AD705" s="298"/>
      <c r="AE705" s="298"/>
      <c r="AF705" s="298"/>
      <c r="AG705" s="298"/>
      <c r="AH705" s="298">
        <v>91878.48</v>
      </c>
      <c r="AI705" s="298"/>
      <c r="AJ705" s="298"/>
      <c r="AK705" s="298"/>
      <c r="AL705" s="298"/>
    </row>
    <row r="706" spans="1:39" ht="9.1999999999999993" customHeight="1" x14ac:dyDescent="0.15">
      <c r="J706" s="296"/>
      <c r="K706" s="296"/>
      <c r="L706" s="296"/>
      <c r="M706" s="296"/>
    </row>
    <row r="707" spans="1:39" ht="8.4499999999999993" customHeight="1" x14ac:dyDescent="0.15">
      <c r="B707" s="296" t="s">
        <v>851</v>
      </c>
      <c r="C707" s="296"/>
      <c r="D707" s="296"/>
      <c r="E707" s="296" t="s">
        <v>1255</v>
      </c>
      <c r="F707" s="296"/>
      <c r="G707" s="296"/>
      <c r="H707" s="296"/>
      <c r="J707" s="296" t="s">
        <v>1256</v>
      </c>
      <c r="K707" s="296"/>
      <c r="L707" s="296"/>
      <c r="M707" s="296"/>
      <c r="N707" s="294">
        <v>0</v>
      </c>
      <c r="O707" s="294"/>
      <c r="P707" s="294"/>
      <c r="Q707" s="294">
        <v>282739.92</v>
      </c>
      <c r="R707" s="294"/>
      <c r="S707" s="294"/>
      <c r="T707" s="294">
        <v>264849</v>
      </c>
      <c r="U707" s="294"/>
      <c r="V707" s="294"/>
      <c r="W707" s="294"/>
      <c r="X707" s="294">
        <v>730.64</v>
      </c>
      <c r="Y707" s="294"/>
      <c r="Z707" s="294"/>
      <c r="AA707" s="294"/>
      <c r="AB707" s="294">
        <v>0</v>
      </c>
      <c r="AC707" s="294"/>
      <c r="AD707" s="294"/>
      <c r="AE707" s="294"/>
      <c r="AF707" s="294"/>
      <c r="AG707" s="294"/>
      <c r="AH707" s="294">
        <v>18621.560000000001</v>
      </c>
      <c r="AI707" s="294"/>
      <c r="AJ707" s="294"/>
      <c r="AK707" s="294"/>
      <c r="AL707" s="294"/>
    </row>
    <row r="708" spans="1:39" ht="9.4" customHeight="1" x14ac:dyDescent="0.15">
      <c r="B708" s="296" t="s">
        <v>851</v>
      </c>
      <c r="C708" s="296"/>
      <c r="D708" s="296"/>
      <c r="E708" s="296" t="s">
        <v>1257</v>
      </c>
      <c r="F708" s="296"/>
      <c r="G708" s="296"/>
      <c r="H708" s="296"/>
      <c r="J708" s="296" t="s">
        <v>1258</v>
      </c>
      <c r="K708" s="296"/>
      <c r="L708" s="296"/>
      <c r="M708" s="296"/>
      <c r="N708" s="294">
        <v>0</v>
      </c>
      <c r="O708" s="294"/>
      <c r="P708" s="294"/>
      <c r="Q708" s="294">
        <v>18596.66</v>
      </c>
      <c r="R708" s="294"/>
      <c r="S708" s="294"/>
      <c r="T708" s="294">
        <v>705.74</v>
      </c>
      <c r="U708" s="294"/>
      <c r="V708" s="294"/>
      <c r="W708" s="294"/>
      <c r="X708" s="294">
        <v>705.74</v>
      </c>
      <c r="Y708" s="294"/>
      <c r="Z708" s="294"/>
      <c r="AA708" s="294"/>
      <c r="AB708" s="294">
        <v>0</v>
      </c>
      <c r="AC708" s="294"/>
      <c r="AD708" s="294"/>
      <c r="AE708" s="294"/>
      <c r="AF708" s="294"/>
      <c r="AG708" s="294"/>
      <c r="AH708" s="294">
        <v>18596.66</v>
      </c>
      <c r="AI708" s="294"/>
      <c r="AJ708" s="294"/>
      <c r="AK708" s="294"/>
      <c r="AL708" s="294"/>
    </row>
    <row r="709" spans="1:39" ht="9.4" customHeight="1" x14ac:dyDescent="0.15">
      <c r="B709" s="296" t="s">
        <v>851</v>
      </c>
      <c r="C709" s="296"/>
      <c r="D709" s="296"/>
      <c r="E709" s="296" t="s">
        <v>1259</v>
      </c>
      <c r="F709" s="296"/>
      <c r="G709" s="296"/>
      <c r="H709" s="296"/>
      <c r="J709" s="296" t="s">
        <v>1260</v>
      </c>
      <c r="K709" s="296"/>
      <c r="L709" s="296"/>
      <c r="M709" s="296"/>
      <c r="N709" s="294">
        <v>0</v>
      </c>
      <c r="O709" s="294"/>
      <c r="P709" s="294"/>
      <c r="Q709" s="294">
        <v>3214.78</v>
      </c>
      <c r="R709" s="294"/>
      <c r="S709" s="294"/>
      <c r="T709" s="294">
        <v>0</v>
      </c>
      <c r="U709" s="294"/>
      <c r="V709" s="294"/>
      <c r="W709" s="294"/>
      <c r="X709" s="294">
        <v>0</v>
      </c>
      <c r="Y709" s="294"/>
      <c r="Z709" s="294"/>
      <c r="AA709" s="294"/>
      <c r="AB709" s="294">
        <v>0</v>
      </c>
      <c r="AC709" s="294"/>
      <c r="AD709" s="294"/>
      <c r="AE709" s="294"/>
      <c r="AF709" s="294"/>
      <c r="AG709" s="294"/>
      <c r="AH709" s="294">
        <v>3214.78</v>
      </c>
      <c r="AI709" s="294"/>
      <c r="AJ709" s="294"/>
      <c r="AK709" s="294"/>
      <c r="AL709" s="294"/>
    </row>
    <row r="710" spans="1:39" ht="9.4" customHeight="1" x14ac:dyDescent="0.15">
      <c r="B710" s="296" t="s">
        <v>851</v>
      </c>
      <c r="C710" s="296"/>
      <c r="D710" s="296"/>
      <c r="E710" s="296" t="s">
        <v>1261</v>
      </c>
      <c r="F710" s="296"/>
      <c r="G710" s="296"/>
      <c r="H710" s="296"/>
      <c r="J710" s="296" t="s">
        <v>1262</v>
      </c>
      <c r="K710" s="296"/>
      <c r="L710" s="296"/>
      <c r="M710" s="296"/>
      <c r="N710" s="294">
        <v>0</v>
      </c>
      <c r="O710" s="294"/>
      <c r="P710" s="294"/>
      <c r="Q710" s="294">
        <v>15381.88</v>
      </c>
      <c r="R710" s="294"/>
      <c r="S710" s="294"/>
      <c r="T710" s="294">
        <v>705.74</v>
      </c>
      <c r="U710" s="294"/>
      <c r="V710" s="294"/>
      <c r="W710" s="294"/>
      <c r="X710" s="294">
        <v>705.74</v>
      </c>
      <c r="Y710" s="294"/>
      <c r="Z710" s="294"/>
      <c r="AA710" s="294"/>
      <c r="AB710" s="294">
        <v>0</v>
      </c>
      <c r="AC710" s="294"/>
      <c r="AD710" s="294"/>
      <c r="AE710" s="294"/>
      <c r="AF710" s="294"/>
      <c r="AG710" s="294"/>
      <c r="AH710" s="294">
        <v>15381.88</v>
      </c>
      <c r="AI710" s="294"/>
      <c r="AJ710" s="294"/>
      <c r="AK710" s="294"/>
      <c r="AL710" s="294"/>
    </row>
    <row r="711" spans="1:39" ht="9.4" customHeight="1" x14ac:dyDescent="0.15">
      <c r="B711" s="296" t="s">
        <v>851</v>
      </c>
      <c r="C711" s="296"/>
      <c r="D711" s="296"/>
      <c r="E711" s="296" t="s">
        <v>1263</v>
      </c>
      <c r="F711" s="296"/>
      <c r="G711" s="296"/>
      <c r="H711" s="296"/>
      <c r="J711" s="296" t="s">
        <v>1264</v>
      </c>
      <c r="K711" s="296"/>
      <c r="L711" s="296"/>
      <c r="M711" s="296"/>
      <c r="N711" s="294">
        <v>0</v>
      </c>
      <c r="O711" s="294"/>
      <c r="P711" s="294"/>
      <c r="Q711" s="294">
        <v>264143.26</v>
      </c>
      <c r="R711" s="294"/>
      <c r="S711" s="294"/>
      <c r="T711" s="294">
        <v>264143.26</v>
      </c>
      <c r="U711" s="294"/>
      <c r="V711" s="294"/>
      <c r="W711" s="294"/>
      <c r="X711" s="294">
        <v>24.9</v>
      </c>
      <c r="Y711" s="294"/>
      <c r="Z711" s="294"/>
      <c r="AA711" s="294"/>
      <c r="AB711" s="294">
        <v>0</v>
      </c>
      <c r="AC711" s="294"/>
      <c r="AD711" s="294"/>
      <c r="AE711" s="294"/>
      <c r="AF711" s="294"/>
      <c r="AG711" s="294"/>
      <c r="AH711" s="294">
        <v>24.9</v>
      </c>
      <c r="AI711" s="294"/>
      <c r="AJ711" s="294"/>
      <c r="AK711" s="294"/>
      <c r="AL711" s="294"/>
    </row>
    <row r="712" spans="1:39" ht="9.4" customHeight="1" x14ac:dyDescent="0.15">
      <c r="B712" s="296" t="s">
        <v>851</v>
      </c>
      <c r="C712" s="296"/>
      <c r="D712" s="296"/>
      <c r="E712" s="296" t="s">
        <v>1265</v>
      </c>
      <c r="F712" s="296"/>
      <c r="G712" s="296"/>
      <c r="H712" s="296"/>
      <c r="J712" s="296" t="s">
        <v>1266</v>
      </c>
      <c r="K712" s="296"/>
      <c r="L712" s="296"/>
      <c r="M712" s="296"/>
      <c r="N712" s="294">
        <v>0</v>
      </c>
      <c r="O712" s="294"/>
      <c r="P712" s="294"/>
      <c r="Q712" s="294">
        <v>237702.89</v>
      </c>
      <c r="R712" s="294"/>
      <c r="S712" s="294"/>
      <c r="T712" s="294">
        <v>237702.89</v>
      </c>
      <c r="U712" s="294"/>
      <c r="V712" s="294"/>
      <c r="W712" s="294"/>
      <c r="X712" s="294">
        <v>0</v>
      </c>
      <c r="Y712" s="294"/>
      <c r="Z712" s="294"/>
      <c r="AA712" s="294"/>
      <c r="AB712" s="294">
        <v>0</v>
      </c>
      <c r="AC712" s="294"/>
      <c r="AD712" s="294"/>
      <c r="AE712" s="294"/>
      <c r="AF712" s="294"/>
      <c r="AG712" s="294"/>
      <c r="AH712" s="294">
        <v>0</v>
      </c>
      <c r="AI712" s="294"/>
      <c r="AJ712" s="294"/>
      <c r="AK712" s="294"/>
      <c r="AL712" s="294"/>
    </row>
    <row r="713" spans="1:39" ht="9.4" customHeight="1" x14ac:dyDescent="0.15">
      <c r="B713" s="296" t="s">
        <v>851</v>
      </c>
      <c r="C713" s="296"/>
      <c r="D713" s="296"/>
      <c r="E713" s="296" t="s">
        <v>1267</v>
      </c>
      <c r="F713" s="296"/>
      <c r="G713" s="296"/>
      <c r="H713" s="296"/>
      <c r="J713" s="296" t="s">
        <v>1268</v>
      </c>
      <c r="K713" s="296"/>
      <c r="L713" s="296"/>
      <c r="M713" s="296"/>
      <c r="N713" s="294">
        <v>0</v>
      </c>
      <c r="O713" s="294"/>
      <c r="P713" s="294"/>
      <c r="Q713" s="294">
        <v>25675.65</v>
      </c>
      <c r="R713" s="294"/>
      <c r="S713" s="294"/>
      <c r="T713" s="294">
        <v>25675.65</v>
      </c>
      <c r="U713" s="294"/>
      <c r="V713" s="294"/>
      <c r="W713" s="294"/>
      <c r="X713" s="294">
        <v>0</v>
      </c>
      <c r="Y713" s="294"/>
      <c r="Z713" s="294"/>
      <c r="AA713" s="294"/>
      <c r="AB713" s="294">
        <v>0</v>
      </c>
      <c r="AC713" s="294"/>
      <c r="AD713" s="294"/>
      <c r="AE713" s="294"/>
      <c r="AF713" s="294"/>
      <c r="AG713" s="294"/>
      <c r="AH713" s="294">
        <v>0</v>
      </c>
      <c r="AI713" s="294"/>
      <c r="AJ713" s="294"/>
      <c r="AK713" s="294"/>
      <c r="AL713" s="294"/>
    </row>
    <row r="714" spans="1:39" ht="9.4" customHeight="1" x14ac:dyDescent="0.15">
      <c r="B714" s="296" t="s">
        <v>851</v>
      </c>
      <c r="C714" s="296"/>
      <c r="D714" s="296"/>
      <c r="E714" s="296" t="s">
        <v>1269</v>
      </c>
      <c r="F714" s="296"/>
      <c r="G714" s="296"/>
      <c r="H714" s="296"/>
      <c r="J714" s="296" t="s">
        <v>1270</v>
      </c>
      <c r="K714" s="296"/>
      <c r="L714" s="296"/>
      <c r="M714" s="296"/>
      <c r="N714" s="294">
        <v>0</v>
      </c>
      <c r="O714" s="294"/>
      <c r="P714" s="294"/>
      <c r="Q714" s="294">
        <v>739.82</v>
      </c>
      <c r="R714" s="294"/>
      <c r="S714" s="294"/>
      <c r="T714" s="294">
        <v>739.82</v>
      </c>
      <c r="U714" s="294"/>
      <c r="V714" s="294"/>
      <c r="W714" s="294"/>
      <c r="X714" s="294">
        <v>0</v>
      </c>
      <c r="Y714" s="294"/>
      <c r="Z714" s="294"/>
      <c r="AA714" s="294"/>
      <c r="AB714" s="294">
        <v>0</v>
      </c>
      <c r="AC714" s="294"/>
      <c r="AD714" s="294"/>
      <c r="AE714" s="294"/>
      <c r="AF714" s="294"/>
      <c r="AG714" s="294"/>
      <c r="AH714" s="294">
        <v>0</v>
      </c>
      <c r="AI714" s="294"/>
      <c r="AJ714" s="294"/>
      <c r="AK714" s="294"/>
      <c r="AL714" s="294"/>
    </row>
    <row r="715" spans="1:39" ht="9.4" customHeight="1" x14ac:dyDescent="0.15">
      <c r="B715" s="296" t="s">
        <v>851</v>
      </c>
      <c r="C715" s="296"/>
      <c r="D715" s="296"/>
      <c r="E715" s="296" t="s">
        <v>1271</v>
      </c>
      <c r="F715" s="296"/>
      <c r="G715" s="296"/>
      <c r="H715" s="296"/>
      <c r="J715" s="296" t="s">
        <v>1272</v>
      </c>
      <c r="K715" s="296"/>
      <c r="L715" s="296"/>
      <c r="M715" s="296"/>
      <c r="N715" s="294">
        <v>0</v>
      </c>
      <c r="O715" s="294"/>
      <c r="P715" s="294"/>
      <c r="Q715" s="294">
        <v>24.9</v>
      </c>
      <c r="R715" s="294"/>
      <c r="S715" s="294"/>
      <c r="T715" s="294">
        <v>24.9</v>
      </c>
      <c r="U715" s="294"/>
      <c r="V715" s="294"/>
      <c r="W715" s="294"/>
      <c r="X715" s="294">
        <v>24.9</v>
      </c>
      <c r="Y715" s="294"/>
      <c r="Z715" s="294"/>
      <c r="AA715" s="294"/>
      <c r="AB715" s="294">
        <v>0</v>
      </c>
      <c r="AC715" s="294"/>
      <c r="AD715" s="294"/>
      <c r="AE715" s="294"/>
      <c r="AF715" s="294"/>
      <c r="AG715" s="294"/>
      <c r="AH715" s="294">
        <v>24.9</v>
      </c>
      <c r="AI715" s="294"/>
      <c r="AJ715" s="294"/>
      <c r="AK715" s="294"/>
      <c r="AL715" s="294"/>
    </row>
    <row r="716" spans="1:39" ht="9.4" customHeight="1" x14ac:dyDescent="0.15">
      <c r="B716" s="296" t="s">
        <v>851</v>
      </c>
      <c r="C716" s="296"/>
      <c r="D716" s="296"/>
      <c r="E716" s="296" t="s">
        <v>1273</v>
      </c>
      <c r="F716" s="296"/>
      <c r="G716" s="296"/>
      <c r="H716" s="296"/>
      <c r="J716" s="296" t="s">
        <v>1264</v>
      </c>
      <c r="K716" s="296"/>
      <c r="L716" s="296"/>
      <c r="M716" s="296"/>
      <c r="N716" s="294">
        <v>0</v>
      </c>
      <c r="O716" s="294"/>
      <c r="P716" s="294"/>
      <c r="Q716" s="294">
        <v>0</v>
      </c>
      <c r="R716" s="294"/>
      <c r="S716" s="294"/>
      <c r="T716" s="294">
        <v>404499.87</v>
      </c>
      <c r="U716" s="294"/>
      <c r="V716" s="294"/>
      <c r="W716" s="294"/>
      <c r="X716" s="294">
        <v>445742.89</v>
      </c>
      <c r="Y716" s="294"/>
      <c r="Z716" s="294"/>
      <c r="AA716" s="294"/>
      <c r="AB716" s="294">
        <v>0</v>
      </c>
      <c r="AC716" s="294"/>
      <c r="AD716" s="294"/>
      <c r="AE716" s="294"/>
      <c r="AF716" s="294"/>
      <c r="AG716" s="294"/>
      <c r="AH716" s="294">
        <v>41243.019999999997</v>
      </c>
      <c r="AI716" s="294"/>
      <c r="AJ716" s="294"/>
      <c r="AK716" s="294"/>
      <c r="AL716" s="294"/>
    </row>
    <row r="717" spans="1:39" ht="4.1500000000000004" customHeight="1" x14ac:dyDescent="0.15"/>
    <row r="718" spans="1:39" ht="14.1" customHeight="1" x14ac:dyDescent="0.15">
      <c r="AH718" s="293" t="s">
        <v>1274</v>
      </c>
      <c r="AI718" s="293"/>
      <c r="AJ718" s="293"/>
      <c r="AK718" s="293"/>
      <c r="AL718" s="293"/>
      <c r="AM718" s="293"/>
    </row>
    <row r="719" spans="1:39" ht="7.15" customHeight="1" x14ac:dyDescent="0.15">
      <c r="D719" s="305" t="s">
        <v>239</v>
      </c>
      <c r="E719" s="305"/>
      <c r="F719" s="305"/>
      <c r="G719" s="305"/>
      <c r="H719" s="305"/>
      <c r="I719" s="305"/>
      <c r="J719" s="305"/>
      <c r="K719" s="305"/>
      <c r="L719" s="305"/>
      <c r="M719" s="305"/>
      <c r="N719" s="305"/>
      <c r="O719" s="305"/>
      <c r="P719" s="305"/>
      <c r="Q719" s="305"/>
      <c r="R719" s="305"/>
      <c r="S719" s="305"/>
      <c r="T719" s="305"/>
      <c r="U719" s="305"/>
      <c r="V719" s="305"/>
      <c r="W719" s="305"/>
      <c r="X719" s="305"/>
      <c r="Y719" s="305"/>
      <c r="Z719" s="305"/>
      <c r="AA719" s="305"/>
      <c r="AB719" s="305"/>
      <c r="AC719" s="305"/>
      <c r="AD719" s="305"/>
      <c r="AE719" s="305"/>
      <c r="AF719" s="305"/>
      <c r="AG719" s="305"/>
      <c r="AH719" s="305"/>
      <c r="AI719" s="305"/>
    </row>
    <row r="720" spans="1:39" ht="9.6" customHeight="1" x14ac:dyDescent="0.15">
      <c r="A720" s="306"/>
      <c r="B720" s="306"/>
      <c r="C720" s="306"/>
      <c r="D720" s="306"/>
      <c r="E720" s="306"/>
      <c r="F720" s="306"/>
      <c r="G720" s="306"/>
      <c r="H720" s="306"/>
      <c r="I720" s="306"/>
      <c r="J720" s="306"/>
      <c r="K720" s="305"/>
      <c r="L720" s="305"/>
      <c r="M720" s="305"/>
      <c r="N720" s="305"/>
      <c r="O720" s="305"/>
      <c r="P720" s="305"/>
      <c r="Q720" s="305"/>
      <c r="R720" s="305"/>
      <c r="S720" s="305"/>
      <c r="T720" s="305"/>
      <c r="U720" s="305"/>
      <c r="V720" s="305"/>
      <c r="W720" s="305"/>
      <c r="X720" s="305"/>
      <c r="Y720" s="305"/>
      <c r="Z720" s="305"/>
      <c r="AA720" s="305"/>
      <c r="AB720" s="305"/>
      <c r="AC720" s="305"/>
      <c r="AD720" s="305"/>
      <c r="AE720" s="305"/>
      <c r="AF720" s="305"/>
      <c r="AG720" s="305"/>
      <c r="AH720" s="305"/>
      <c r="AI720" s="305"/>
    </row>
    <row r="721" spans="1:39" ht="13.35" customHeight="1" x14ac:dyDescent="0.15">
      <c r="A721" s="306"/>
      <c r="B721" s="306"/>
      <c r="C721" s="306"/>
      <c r="D721" s="306"/>
      <c r="E721" s="306"/>
      <c r="F721" s="306"/>
      <c r="G721" s="306"/>
      <c r="H721" s="306"/>
      <c r="I721" s="306"/>
      <c r="J721" s="306"/>
      <c r="K721" s="307" t="s">
        <v>240</v>
      </c>
      <c r="L721" s="307"/>
      <c r="M721" s="307"/>
      <c r="N721" s="307"/>
      <c r="O721" s="307"/>
      <c r="P721" s="307"/>
      <c r="Q721" s="307"/>
      <c r="R721" s="307"/>
      <c r="S721" s="307"/>
      <c r="T721" s="307"/>
      <c r="U721" s="307"/>
      <c r="V721" s="307"/>
      <c r="W721" s="307"/>
      <c r="X721" s="307"/>
      <c r="Y721" s="307"/>
      <c r="Z721" s="307"/>
      <c r="AA721" s="307"/>
      <c r="AB721" s="307"/>
      <c r="AC721" s="307"/>
      <c r="AD721" s="307"/>
      <c r="AE721" s="307"/>
      <c r="AF721" s="307"/>
      <c r="AG721" s="307"/>
    </row>
    <row r="722" spans="1:39" ht="5.25" customHeight="1" x14ac:dyDescent="0.15">
      <c r="A722" s="306"/>
      <c r="B722" s="306"/>
      <c r="C722" s="306"/>
      <c r="D722" s="306"/>
      <c r="E722" s="306"/>
      <c r="F722" s="306"/>
      <c r="G722" s="306"/>
      <c r="H722" s="306"/>
      <c r="I722" s="306"/>
      <c r="J722" s="306"/>
    </row>
    <row r="723" spans="1:39" ht="7.35" customHeight="1" x14ac:dyDescent="0.15">
      <c r="A723" s="306"/>
      <c r="B723" s="306"/>
      <c r="C723" s="301" t="s">
        <v>278</v>
      </c>
      <c r="D723" s="301"/>
      <c r="E723" s="301"/>
      <c r="F723" s="301"/>
      <c r="G723" s="301"/>
      <c r="H723" s="301"/>
      <c r="I723" s="301"/>
      <c r="J723" s="301"/>
      <c r="K723" s="301"/>
      <c r="Z723" s="303" t="s">
        <v>241</v>
      </c>
      <c r="AA723" s="303"/>
      <c r="AB723" s="303"/>
      <c r="AC723" s="303"/>
      <c r="AD723" s="303"/>
      <c r="AE723" s="303"/>
      <c r="AF723" s="303"/>
      <c r="AG723" s="303"/>
      <c r="AH723" s="303"/>
      <c r="AI723" s="308" t="s">
        <v>279</v>
      </c>
      <c r="AJ723" s="308"/>
      <c r="AK723" s="308"/>
      <c r="AL723" s="308"/>
      <c r="AM723" s="308"/>
    </row>
    <row r="724" spans="1:39" ht="6.75" customHeight="1" x14ac:dyDescent="0.15">
      <c r="A724" s="306"/>
      <c r="B724" s="306"/>
      <c r="C724" s="301"/>
      <c r="D724" s="301"/>
      <c r="E724" s="301"/>
      <c r="F724" s="301"/>
      <c r="G724" s="301"/>
      <c r="H724" s="301"/>
      <c r="I724" s="301"/>
      <c r="J724" s="301"/>
      <c r="K724" s="301"/>
      <c r="L724" s="309" t="s">
        <v>280</v>
      </c>
      <c r="M724" s="309"/>
      <c r="N724" s="309"/>
      <c r="O724" s="309"/>
      <c r="P724" s="309"/>
      <c r="Q724" s="309"/>
      <c r="R724" s="309"/>
      <c r="S724" s="309"/>
      <c r="T724" s="309"/>
      <c r="U724" s="309"/>
      <c r="V724" s="309"/>
      <c r="W724" s="309"/>
      <c r="X724" s="309"/>
      <c r="Y724" s="309"/>
      <c r="Z724" s="303"/>
      <c r="AA724" s="303"/>
      <c r="AB724" s="303"/>
      <c r="AC724" s="303"/>
      <c r="AD724" s="303"/>
      <c r="AE724" s="303"/>
      <c r="AF724" s="303"/>
      <c r="AG724" s="303"/>
      <c r="AH724" s="303"/>
      <c r="AI724" s="308"/>
      <c r="AJ724" s="308"/>
      <c r="AK724" s="308"/>
      <c r="AL724" s="308"/>
      <c r="AM724" s="308"/>
    </row>
    <row r="725" spans="1:39" ht="7.35" customHeight="1" x14ac:dyDescent="0.15">
      <c r="C725" s="301" t="s">
        <v>281</v>
      </c>
      <c r="D725" s="301"/>
      <c r="E725" s="301"/>
      <c r="F725" s="301"/>
      <c r="G725" s="302"/>
      <c r="H725" s="302"/>
      <c r="I725" s="302"/>
      <c r="J725" s="302"/>
      <c r="K725" s="302"/>
      <c r="L725" s="302"/>
      <c r="M725" s="302"/>
      <c r="N725" s="302"/>
      <c r="O725" s="302"/>
      <c r="P725" s="302"/>
      <c r="Q725" s="302"/>
      <c r="R725" s="302"/>
      <c r="S725" s="302"/>
      <c r="T725" s="302"/>
      <c r="U725" s="302"/>
      <c r="V725" s="302"/>
      <c r="W725" s="302"/>
      <c r="X725" s="302"/>
      <c r="Y725" s="302"/>
      <c r="Z725" s="302"/>
      <c r="AA725" s="302"/>
      <c r="AB725" s="302"/>
      <c r="AC725" s="302"/>
      <c r="AD725" s="302"/>
      <c r="AE725" s="302"/>
      <c r="AF725" s="302"/>
      <c r="AG725" s="303"/>
      <c r="AH725" s="303"/>
      <c r="AI725" s="303" t="s">
        <v>282</v>
      </c>
      <c r="AJ725" s="303"/>
    </row>
    <row r="726" spans="1:39" ht="6.75" customHeight="1" x14ac:dyDescent="0.15">
      <c r="C726" s="301"/>
      <c r="D726" s="301"/>
      <c r="E726" s="301"/>
      <c r="F726" s="301"/>
      <c r="G726" s="302"/>
      <c r="H726" s="302"/>
      <c r="I726" s="302"/>
      <c r="J726" s="302"/>
      <c r="K726" s="302"/>
      <c r="L726" s="302"/>
      <c r="M726" s="302"/>
      <c r="N726" s="302"/>
      <c r="O726" s="302"/>
      <c r="P726" s="302"/>
      <c r="Q726" s="302"/>
      <c r="R726" s="302"/>
      <c r="S726" s="302"/>
      <c r="T726" s="302"/>
      <c r="U726" s="302"/>
      <c r="V726" s="302"/>
      <c r="W726" s="302"/>
      <c r="X726" s="302"/>
      <c r="Y726" s="302"/>
      <c r="Z726" s="302"/>
      <c r="AA726" s="302"/>
      <c r="AB726" s="302"/>
      <c r="AC726" s="302"/>
      <c r="AD726" s="302"/>
      <c r="AE726" s="302"/>
      <c r="AF726" s="302"/>
      <c r="AG726" s="303"/>
      <c r="AH726" s="303"/>
      <c r="AI726" s="303"/>
      <c r="AJ726" s="303"/>
    </row>
    <row r="727" spans="1:39" ht="11.25" customHeight="1" x14ac:dyDescent="0.15">
      <c r="P727" s="304" t="s">
        <v>283</v>
      </c>
      <c r="Q727" s="304"/>
      <c r="R727" s="304"/>
      <c r="W727" s="304" t="s">
        <v>284</v>
      </c>
      <c r="X727" s="304"/>
      <c r="Y727" s="304"/>
      <c r="Z727" s="304"/>
      <c r="AE727" s="304" t="s">
        <v>285</v>
      </c>
      <c r="AF727" s="304"/>
      <c r="AG727" s="304"/>
      <c r="AH727" s="304"/>
      <c r="AI727" s="304"/>
      <c r="AJ727" s="304"/>
      <c r="AK727" s="304"/>
    </row>
    <row r="728" spans="1:39" ht="8.4499999999999993" customHeight="1" x14ac:dyDescent="0.15">
      <c r="B728" s="300" t="s">
        <v>286</v>
      </c>
      <c r="C728" s="300"/>
      <c r="D728" s="300"/>
      <c r="E728" s="300" t="s">
        <v>287</v>
      </c>
      <c r="F728" s="300"/>
      <c r="G728" s="300"/>
      <c r="J728" s="300" t="s">
        <v>288</v>
      </c>
      <c r="K728" s="300"/>
      <c r="L728" s="300"/>
      <c r="M728" s="300"/>
      <c r="N728" s="300"/>
      <c r="O728" s="300"/>
      <c r="P728" s="76" t="s">
        <v>289</v>
      </c>
      <c r="R728" s="299" t="s">
        <v>290</v>
      </c>
      <c r="S728" s="299"/>
      <c r="V728" s="299" t="s">
        <v>289</v>
      </c>
      <c r="W728" s="299"/>
      <c r="Y728" s="299" t="s">
        <v>290</v>
      </c>
      <c r="Z728" s="299"/>
      <c r="AA728" s="299"/>
      <c r="AD728" s="299" t="s">
        <v>289</v>
      </c>
      <c r="AE728" s="299"/>
      <c r="AF728" s="299"/>
      <c r="AG728" s="299"/>
      <c r="AI728" s="299" t="s">
        <v>290</v>
      </c>
      <c r="AJ728" s="299"/>
      <c r="AK728" s="299"/>
      <c r="AL728" s="299"/>
    </row>
    <row r="729" spans="1:39" ht="9.9499999999999993" customHeight="1" x14ac:dyDescent="0.15">
      <c r="B729" s="296" t="s">
        <v>851</v>
      </c>
      <c r="C729" s="296"/>
      <c r="D729" s="296"/>
      <c r="E729" s="296" t="s">
        <v>1275</v>
      </c>
      <c r="F729" s="296"/>
      <c r="G729" s="296"/>
      <c r="H729" s="296"/>
      <c r="J729" s="296" t="s">
        <v>1276</v>
      </c>
      <c r="K729" s="296"/>
      <c r="L729" s="296"/>
      <c r="M729" s="296"/>
      <c r="N729" s="294">
        <v>0</v>
      </c>
      <c r="O729" s="294"/>
      <c r="P729" s="294"/>
      <c r="Q729" s="294">
        <v>0</v>
      </c>
      <c r="R729" s="294"/>
      <c r="S729" s="294"/>
      <c r="T729" s="294">
        <v>404499.87</v>
      </c>
      <c r="U729" s="294"/>
      <c r="V729" s="294"/>
      <c r="W729" s="294"/>
      <c r="X729" s="294">
        <v>445742.89</v>
      </c>
      <c r="Y729" s="294"/>
      <c r="Z729" s="294"/>
      <c r="AA729" s="294"/>
      <c r="AB729" s="294">
        <v>0</v>
      </c>
      <c r="AC729" s="294"/>
      <c r="AD729" s="294"/>
      <c r="AE729" s="294"/>
      <c r="AF729" s="294"/>
      <c r="AG729" s="294"/>
      <c r="AH729" s="294">
        <v>41243.019999999997</v>
      </c>
      <c r="AI729" s="294"/>
      <c r="AJ729" s="294"/>
      <c r="AK729" s="294"/>
      <c r="AL729" s="294"/>
    </row>
    <row r="730" spans="1:39" ht="9.4" customHeight="1" x14ac:dyDescent="0.15">
      <c r="B730" s="296" t="s">
        <v>851</v>
      </c>
      <c r="C730" s="296"/>
      <c r="D730" s="296"/>
      <c r="E730" s="296" t="s">
        <v>1277</v>
      </c>
      <c r="F730" s="296"/>
      <c r="G730" s="296"/>
      <c r="H730" s="296"/>
      <c r="J730" s="296" t="s">
        <v>1278</v>
      </c>
      <c r="K730" s="296"/>
      <c r="L730" s="296"/>
      <c r="M730" s="296"/>
      <c r="N730" s="294">
        <v>0</v>
      </c>
      <c r="O730" s="294"/>
      <c r="P730" s="294"/>
      <c r="Q730" s="294">
        <v>0</v>
      </c>
      <c r="R730" s="294"/>
      <c r="S730" s="294"/>
      <c r="T730" s="294">
        <v>373931.76</v>
      </c>
      <c r="U730" s="294"/>
      <c r="V730" s="294"/>
      <c r="W730" s="294"/>
      <c r="X730" s="294">
        <v>411600.32</v>
      </c>
      <c r="Y730" s="294"/>
      <c r="Z730" s="294"/>
      <c r="AA730" s="294"/>
      <c r="AB730" s="294">
        <v>0</v>
      </c>
      <c r="AC730" s="294"/>
      <c r="AD730" s="294"/>
      <c r="AE730" s="294"/>
      <c r="AF730" s="294"/>
      <c r="AG730" s="294"/>
      <c r="AH730" s="294">
        <v>37668.559999999998</v>
      </c>
      <c r="AI730" s="294"/>
      <c r="AJ730" s="294"/>
      <c r="AK730" s="294"/>
      <c r="AL730" s="294"/>
    </row>
    <row r="731" spans="1:39" ht="9.4" customHeight="1" x14ac:dyDescent="0.15">
      <c r="B731" s="296" t="s">
        <v>851</v>
      </c>
      <c r="C731" s="296"/>
      <c r="D731" s="296"/>
      <c r="E731" s="296" t="s">
        <v>1279</v>
      </c>
      <c r="F731" s="296"/>
      <c r="G731" s="296"/>
      <c r="H731" s="296"/>
      <c r="J731" s="296" t="s">
        <v>1280</v>
      </c>
      <c r="K731" s="296"/>
      <c r="L731" s="296"/>
      <c r="M731" s="296"/>
      <c r="N731" s="294">
        <v>0</v>
      </c>
      <c r="O731" s="294"/>
      <c r="P731" s="294"/>
      <c r="Q731" s="294">
        <v>0</v>
      </c>
      <c r="R731" s="294"/>
      <c r="S731" s="294"/>
      <c r="T731" s="294">
        <v>30568.11</v>
      </c>
      <c r="U731" s="294"/>
      <c r="V731" s="294"/>
      <c r="W731" s="294"/>
      <c r="X731" s="294">
        <v>34142.57</v>
      </c>
      <c r="Y731" s="294"/>
      <c r="Z731" s="294"/>
      <c r="AA731" s="294"/>
      <c r="AB731" s="294">
        <v>0</v>
      </c>
      <c r="AC731" s="294"/>
      <c r="AD731" s="294"/>
      <c r="AE731" s="294"/>
      <c r="AF731" s="294"/>
      <c r="AG731" s="294"/>
      <c r="AH731" s="294">
        <v>3574.46</v>
      </c>
      <c r="AI731" s="294"/>
      <c r="AJ731" s="294"/>
      <c r="AK731" s="294"/>
      <c r="AL731" s="294"/>
    </row>
    <row r="732" spans="1:39" ht="9.4" customHeight="1" x14ac:dyDescent="0.15">
      <c r="B732" s="296" t="s">
        <v>851</v>
      </c>
      <c r="C732" s="296"/>
      <c r="D732" s="296"/>
      <c r="E732" s="296" t="s">
        <v>1281</v>
      </c>
      <c r="F732" s="296"/>
      <c r="G732" s="296"/>
      <c r="H732" s="296"/>
      <c r="J732" s="296" t="s">
        <v>1282</v>
      </c>
      <c r="K732" s="296"/>
      <c r="L732" s="296"/>
      <c r="M732" s="296"/>
      <c r="N732" s="294">
        <v>0</v>
      </c>
      <c r="O732" s="294"/>
      <c r="P732" s="294"/>
      <c r="Q732" s="294">
        <v>-0.1</v>
      </c>
      <c r="R732" s="294"/>
      <c r="S732" s="294"/>
      <c r="T732" s="294">
        <v>0</v>
      </c>
      <c r="U732" s="294"/>
      <c r="V732" s="294"/>
      <c r="W732" s="294"/>
      <c r="X732" s="294">
        <v>0</v>
      </c>
      <c r="Y732" s="294"/>
      <c r="Z732" s="294"/>
      <c r="AA732" s="294"/>
      <c r="AB732" s="294">
        <v>0</v>
      </c>
      <c r="AC732" s="294"/>
      <c r="AD732" s="294"/>
      <c r="AE732" s="294"/>
      <c r="AF732" s="294"/>
      <c r="AG732" s="294"/>
      <c r="AH732" s="294">
        <v>-0.1</v>
      </c>
      <c r="AI732" s="294"/>
      <c r="AJ732" s="294"/>
      <c r="AK732" s="294"/>
      <c r="AL732" s="294"/>
    </row>
    <row r="733" spans="1:39" ht="9.4" customHeight="1" x14ac:dyDescent="0.15">
      <c r="B733" s="296" t="s">
        <v>851</v>
      </c>
      <c r="C733" s="296"/>
      <c r="D733" s="296"/>
      <c r="E733" s="296" t="s">
        <v>1283</v>
      </c>
      <c r="F733" s="296"/>
      <c r="G733" s="296"/>
      <c r="H733" s="296"/>
      <c r="J733" s="296" t="s">
        <v>1284</v>
      </c>
      <c r="K733" s="296"/>
      <c r="L733" s="296"/>
      <c r="M733" s="296"/>
      <c r="N733" s="294">
        <v>0</v>
      </c>
      <c r="O733" s="294"/>
      <c r="P733" s="294"/>
      <c r="Q733" s="294">
        <v>28970.89</v>
      </c>
      <c r="R733" s="294"/>
      <c r="S733" s="294"/>
      <c r="T733" s="294">
        <v>1521.54</v>
      </c>
      <c r="U733" s="294"/>
      <c r="V733" s="294"/>
      <c r="W733" s="294"/>
      <c r="X733" s="294">
        <v>4564.6499999999996</v>
      </c>
      <c r="Y733" s="294"/>
      <c r="Z733" s="294"/>
      <c r="AA733" s="294"/>
      <c r="AB733" s="294">
        <v>0</v>
      </c>
      <c r="AC733" s="294"/>
      <c r="AD733" s="294"/>
      <c r="AE733" s="294"/>
      <c r="AF733" s="294"/>
      <c r="AG733" s="294"/>
      <c r="AH733" s="294">
        <v>32014</v>
      </c>
      <c r="AI733" s="294"/>
      <c r="AJ733" s="294"/>
      <c r="AK733" s="294"/>
      <c r="AL733" s="294"/>
    </row>
    <row r="734" spans="1:39" ht="9.4" customHeight="1" x14ac:dyDescent="0.15">
      <c r="B734" s="296" t="s">
        <v>851</v>
      </c>
      <c r="C734" s="296"/>
      <c r="D734" s="296"/>
      <c r="E734" s="296" t="s">
        <v>1285</v>
      </c>
      <c r="F734" s="296"/>
      <c r="G734" s="296"/>
      <c r="H734" s="296"/>
      <c r="J734" s="296" t="s">
        <v>1286</v>
      </c>
      <c r="K734" s="296"/>
      <c r="L734" s="296"/>
      <c r="M734" s="296"/>
      <c r="N734" s="294">
        <v>0</v>
      </c>
      <c r="O734" s="294"/>
      <c r="P734" s="294"/>
      <c r="Q734" s="294">
        <v>30324.27</v>
      </c>
      <c r="R734" s="294"/>
      <c r="S734" s="294"/>
      <c r="T734" s="294">
        <v>1521.54</v>
      </c>
      <c r="U734" s="294"/>
      <c r="V734" s="294"/>
      <c r="W734" s="294"/>
      <c r="X734" s="294">
        <v>1521.54</v>
      </c>
      <c r="Y734" s="294"/>
      <c r="Z734" s="294"/>
      <c r="AA734" s="294"/>
      <c r="AB734" s="294">
        <v>0</v>
      </c>
      <c r="AC734" s="294"/>
      <c r="AD734" s="294"/>
      <c r="AE734" s="294"/>
      <c r="AF734" s="294"/>
      <c r="AG734" s="294"/>
      <c r="AH734" s="294">
        <v>30324.27</v>
      </c>
      <c r="AI734" s="294"/>
      <c r="AJ734" s="294"/>
      <c r="AK734" s="294"/>
      <c r="AL734" s="294"/>
    </row>
    <row r="735" spans="1:39" ht="9.4" customHeight="1" x14ac:dyDescent="0.15">
      <c r="B735" s="296" t="s">
        <v>851</v>
      </c>
      <c r="C735" s="296"/>
      <c r="D735" s="296"/>
      <c r="E735" s="296" t="s">
        <v>1287</v>
      </c>
      <c r="F735" s="296"/>
      <c r="G735" s="296"/>
      <c r="H735" s="296"/>
      <c r="J735" s="296" t="s">
        <v>1288</v>
      </c>
      <c r="K735" s="296"/>
      <c r="L735" s="296"/>
      <c r="M735" s="296"/>
      <c r="N735" s="294">
        <v>0</v>
      </c>
      <c r="O735" s="294"/>
      <c r="P735" s="294"/>
      <c r="Q735" s="294">
        <v>0.01</v>
      </c>
      <c r="R735" s="294"/>
      <c r="S735" s="294"/>
      <c r="T735" s="294">
        <v>0</v>
      </c>
      <c r="U735" s="294"/>
      <c r="V735" s="294"/>
      <c r="W735" s="294"/>
      <c r="X735" s="294">
        <v>0</v>
      </c>
      <c r="Y735" s="294"/>
      <c r="Z735" s="294"/>
      <c r="AA735" s="294"/>
      <c r="AB735" s="294">
        <v>0</v>
      </c>
      <c r="AC735" s="294"/>
      <c r="AD735" s="294"/>
      <c r="AE735" s="294"/>
      <c r="AF735" s="294"/>
      <c r="AG735" s="294"/>
      <c r="AH735" s="294">
        <v>0.01</v>
      </c>
      <c r="AI735" s="294"/>
      <c r="AJ735" s="294"/>
      <c r="AK735" s="294"/>
      <c r="AL735" s="294"/>
    </row>
    <row r="736" spans="1:39" ht="9.4" customHeight="1" x14ac:dyDescent="0.15">
      <c r="B736" s="296" t="s">
        <v>851</v>
      </c>
      <c r="C736" s="296"/>
      <c r="D736" s="296"/>
      <c r="E736" s="296" t="s">
        <v>1289</v>
      </c>
      <c r="F736" s="296"/>
      <c r="G736" s="296"/>
      <c r="H736" s="296"/>
      <c r="J736" s="296" t="s">
        <v>1290</v>
      </c>
      <c r="K736" s="296"/>
      <c r="L736" s="296"/>
      <c r="M736" s="296"/>
      <c r="N736" s="294">
        <v>0</v>
      </c>
      <c r="O736" s="294"/>
      <c r="P736" s="294"/>
      <c r="Q736" s="294">
        <v>-0.01</v>
      </c>
      <c r="R736" s="294"/>
      <c r="S736" s="294"/>
      <c r="T736" s="294">
        <v>0</v>
      </c>
      <c r="U736" s="294"/>
      <c r="V736" s="294"/>
      <c r="W736" s="294"/>
      <c r="X736" s="294">
        <v>0</v>
      </c>
      <c r="Y736" s="294"/>
      <c r="Z736" s="294"/>
      <c r="AA736" s="294"/>
      <c r="AB736" s="294">
        <v>0</v>
      </c>
      <c r="AC736" s="294"/>
      <c r="AD736" s="294"/>
      <c r="AE736" s="294"/>
      <c r="AF736" s="294"/>
      <c r="AG736" s="294"/>
      <c r="AH736" s="294">
        <v>-0.01</v>
      </c>
      <c r="AI736" s="294"/>
      <c r="AJ736" s="294"/>
      <c r="AK736" s="294"/>
      <c r="AL736" s="294"/>
    </row>
    <row r="737" spans="2:38" ht="9.4" customHeight="1" x14ac:dyDescent="0.15">
      <c r="B737" s="296" t="s">
        <v>851</v>
      </c>
      <c r="C737" s="296"/>
      <c r="D737" s="296"/>
      <c r="E737" s="296" t="s">
        <v>1291</v>
      </c>
      <c r="F737" s="296"/>
      <c r="G737" s="296"/>
      <c r="H737" s="296"/>
      <c r="J737" s="296" t="s">
        <v>1292</v>
      </c>
      <c r="K737" s="296"/>
      <c r="L737" s="296"/>
      <c r="M737" s="296"/>
      <c r="N737" s="294">
        <v>0</v>
      </c>
      <c r="O737" s="294"/>
      <c r="P737" s="294"/>
      <c r="Q737" s="294">
        <v>30324.27</v>
      </c>
      <c r="R737" s="294"/>
      <c r="S737" s="294"/>
      <c r="T737" s="294">
        <v>0</v>
      </c>
      <c r="U737" s="294"/>
      <c r="V737" s="294"/>
      <c r="W737" s="294"/>
      <c r="X737" s="294">
        <v>0</v>
      </c>
      <c r="Y737" s="294"/>
      <c r="Z737" s="294"/>
      <c r="AA737" s="294"/>
      <c r="AB737" s="294">
        <v>0</v>
      </c>
      <c r="AC737" s="294"/>
      <c r="AD737" s="294"/>
      <c r="AE737" s="294"/>
      <c r="AF737" s="294"/>
      <c r="AG737" s="294"/>
      <c r="AH737" s="294">
        <v>30324.27</v>
      </c>
      <c r="AI737" s="294"/>
      <c r="AJ737" s="294"/>
      <c r="AK737" s="294"/>
      <c r="AL737" s="294"/>
    </row>
    <row r="738" spans="2:38" ht="9.4" customHeight="1" x14ac:dyDescent="0.15">
      <c r="B738" s="296" t="s">
        <v>851</v>
      </c>
      <c r="C738" s="296"/>
      <c r="D738" s="296"/>
      <c r="E738" s="296" t="s">
        <v>1293</v>
      </c>
      <c r="F738" s="296"/>
      <c r="G738" s="296"/>
      <c r="H738" s="296"/>
      <c r="J738" s="296" t="s">
        <v>1294</v>
      </c>
      <c r="K738" s="296"/>
      <c r="L738" s="296"/>
      <c r="M738" s="296"/>
      <c r="N738" s="294">
        <v>0</v>
      </c>
      <c r="O738" s="294"/>
      <c r="P738" s="294"/>
      <c r="Q738" s="294">
        <v>0</v>
      </c>
      <c r="R738" s="294"/>
      <c r="S738" s="294"/>
      <c r="T738" s="294">
        <v>1521.54</v>
      </c>
      <c r="U738" s="294"/>
      <c r="V738" s="294"/>
      <c r="W738" s="294"/>
      <c r="X738" s="294">
        <v>1521.54</v>
      </c>
      <c r="Y738" s="294"/>
      <c r="Z738" s="294"/>
      <c r="AA738" s="294"/>
      <c r="AB738" s="294">
        <v>0</v>
      </c>
      <c r="AC738" s="294"/>
      <c r="AD738" s="294"/>
      <c r="AE738" s="294"/>
      <c r="AF738" s="294"/>
      <c r="AG738" s="294"/>
      <c r="AH738" s="294">
        <v>0</v>
      </c>
      <c r="AI738" s="294"/>
      <c r="AJ738" s="294"/>
      <c r="AK738" s="294"/>
      <c r="AL738" s="294"/>
    </row>
    <row r="739" spans="2:38" ht="9.4" customHeight="1" x14ac:dyDescent="0.15">
      <c r="B739" s="296" t="s">
        <v>851</v>
      </c>
      <c r="C739" s="296"/>
      <c r="D739" s="296"/>
      <c r="E739" s="296" t="s">
        <v>1295</v>
      </c>
      <c r="F739" s="296"/>
      <c r="G739" s="296"/>
      <c r="H739" s="296"/>
      <c r="J739" s="296" t="s">
        <v>1296</v>
      </c>
      <c r="K739" s="296"/>
      <c r="L739" s="296"/>
      <c r="M739" s="296"/>
      <c r="N739" s="294">
        <v>0</v>
      </c>
      <c r="O739" s="294"/>
      <c r="P739" s="294"/>
      <c r="Q739" s="294">
        <v>-1353.38</v>
      </c>
      <c r="R739" s="294"/>
      <c r="S739" s="294"/>
      <c r="T739" s="294">
        <v>0</v>
      </c>
      <c r="U739" s="294"/>
      <c r="V739" s="294"/>
      <c r="W739" s="294"/>
      <c r="X739" s="294">
        <v>0</v>
      </c>
      <c r="Y739" s="294"/>
      <c r="Z739" s="294"/>
      <c r="AA739" s="294"/>
      <c r="AB739" s="294">
        <v>0</v>
      </c>
      <c r="AC739" s="294"/>
      <c r="AD739" s="294"/>
      <c r="AE739" s="294"/>
      <c r="AF739" s="294"/>
      <c r="AG739" s="294"/>
      <c r="AH739" s="294">
        <v>-1353.38</v>
      </c>
      <c r="AI739" s="294"/>
      <c r="AJ739" s="294"/>
      <c r="AK739" s="294"/>
      <c r="AL739" s="294"/>
    </row>
    <row r="740" spans="2:38" ht="9.4" customHeight="1" x14ac:dyDescent="0.15">
      <c r="B740" s="296" t="s">
        <v>851</v>
      </c>
      <c r="C740" s="296"/>
      <c r="D740" s="296"/>
      <c r="E740" s="296" t="s">
        <v>1297</v>
      </c>
      <c r="F740" s="296"/>
      <c r="G740" s="296"/>
      <c r="H740" s="296"/>
      <c r="J740" s="296" t="s">
        <v>1298</v>
      </c>
      <c r="K740" s="296"/>
      <c r="L740" s="296"/>
      <c r="M740" s="296"/>
      <c r="N740" s="294">
        <v>0</v>
      </c>
      <c r="O740" s="294"/>
      <c r="P740" s="294"/>
      <c r="Q740" s="294">
        <v>0</v>
      </c>
      <c r="R740" s="294"/>
      <c r="S740" s="294"/>
      <c r="T740" s="294">
        <v>0</v>
      </c>
      <c r="U740" s="294"/>
      <c r="V740" s="294"/>
      <c r="W740" s="294"/>
      <c r="X740" s="294">
        <v>3043.11</v>
      </c>
      <c r="Y740" s="294"/>
      <c r="Z740" s="294"/>
      <c r="AA740" s="294"/>
      <c r="AB740" s="294">
        <v>0</v>
      </c>
      <c r="AC740" s="294"/>
      <c r="AD740" s="294"/>
      <c r="AE740" s="294"/>
      <c r="AF740" s="294"/>
      <c r="AG740" s="294"/>
      <c r="AH740" s="294">
        <v>3043.11</v>
      </c>
      <c r="AI740" s="294"/>
      <c r="AJ740" s="294"/>
      <c r="AK740" s="294"/>
      <c r="AL740" s="294"/>
    </row>
    <row r="741" spans="2:38" ht="9.4" customHeight="1" x14ac:dyDescent="0.15">
      <c r="B741" s="296" t="s">
        <v>851</v>
      </c>
      <c r="C741" s="296"/>
      <c r="D741" s="296"/>
      <c r="E741" s="296" t="s">
        <v>1299</v>
      </c>
      <c r="F741" s="296"/>
      <c r="G741" s="296"/>
      <c r="H741" s="296"/>
      <c r="J741" s="296" t="s">
        <v>1300</v>
      </c>
      <c r="K741" s="296"/>
      <c r="L741" s="296"/>
      <c r="M741" s="296"/>
      <c r="N741" s="294">
        <v>0</v>
      </c>
      <c r="O741" s="294"/>
      <c r="P741" s="294"/>
      <c r="Q741" s="294">
        <v>0</v>
      </c>
      <c r="R741" s="294"/>
      <c r="S741" s="294"/>
      <c r="T741" s="294">
        <v>0</v>
      </c>
      <c r="U741" s="294"/>
      <c r="V741" s="294"/>
      <c r="W741" s="294"/>
      <c r="X741" s="294">
        <v>3043.11</v>
      </c>
      <c r="Y741" s="294"/>
      <c r="Z741" s="294"/>
      <c r="AA741" s="294"/>
      <c r="AB741" s="294">
        <v>0</v>
      </c>
      <c r="AC741" s="294"/>
      <c r="AD741" s="294"/>
      <c r="AE741" s="294"/>
      <c r="AF741" s="294"/>
      <c r="AG741" s="294"/>
      <c r="AH741" s="294">
        <v>3043.11</v>
      </c>
      <c r="AI741" s="294"/>
      <c r="AJ741" s="294"/>
      <c r="AK741" s="294"/>
      <c r="AL741" s="294"/>
    </row>
    <row r="742" spans="2:38" s="78" customFormat="1" ht="9.4" customHeight="1" x14ac:dyDescent="0.15">
      <c r="B742" s="297" t="s">
        <v>851</v>
      </c>
      <c r="C742" s="297"/>
      <c r="D742" s="297"/>
      <c r="E742" s="297" t="s">
        <v>1301</v>
      </c>
      <c r="F742" s="297"/>
      <c r="G742" s="297"/>
      <c r="H742" s="297"/>
      <c r="J742" s="297" t="s">
        <v>75</v>
      </c>
      <c r="K742" s="297"/>
      <c r="L742" s="297"/>
      <c r="M742" s="297"/>
      <c r="N742" s="298">
        <v>0</v>
      </c>
      <c r="O742" s="298"/>
      <c r="P742" s="298"/>
      <c r="Q742" s="298">
        <v>38189.93</v>
      </c>
      <c r="R742" s="298"/>
      <c r="S742" s="298"/>
      <c r="T742" s="298">
        <v>0</v>
      </c>
      <c r="U742" s="298"/>
      <c r="V742" s="298"/>
      <c r="W742" s="298"/>
      <c r="X742" s="298">
        <v>0</v>
      </c>
      <c r="Y742" s="298"/>
      <c r="Z742" s="298"/>
      <c r="AA742" s="298"/>
      <c r="AB742" s="298">
        <v>0</v>
      </c>
      <c r="AC742" s="298"/>
      <c r="AD742" s="298"/>
      <c r="AE742" s="298"/>
      <c r="AF742" s="298"/>
      <c r="AG742" s="298"/>
      <c r="AH742" s="298">
        <v>38189.93</v>
      </c>
      <c r="AI742" s="298"/>
      <c r="AJ742" s="298"/>
      <c r="AK742" s="298"/>
      <c r="AL742" s="298"/>
    </row>
    <row r="743" spans="2:38" ht="9.4" customHeight="1" x14ac:dyDescent="0.15">
      <c r="B743" s="296" t="s">
        <v>851</v>
      </c>
      <c r="C743" s="296"/>
      <c r="D743" s="296"/>
      <c r="E743" s="296" t="s">
        <v>1302</v>
      </c>
      <c r="F743" s="296"/>
      <c r="G743" s="296"/>
      <c r="H743" s="296"/>
      <c r="J743" s="296" t="s">
        <v>1303</v>
      </c>
      <c r="K743" s="296"/>
      <c r="L743" s="296"/>
      <c r="M743" s="296"/>
      <c r="N743" s="294">
        <v>0</v>
      </c>
      <c r="O743" s="294"/>
      <c r="P743" s="294"/>
      <c r="Q743" s="294">
        <v>38189.93</v>
      </c>
      <c r="R743" s="294"/>
      <c r="S743" s="294"/>
      <c r="T743" s="294">
        <v>0</v>
      </c>
      <c r="U743" s="294"/>
      <c r="V743" s="294"/>
      <c r="W743" s="294"/>
      <c r="X743" s="294">
        <v>0</v>
      </c>
      <c r="Y743" s="294"/>
      <c r="Z743" s="294"/>
      <c r="AA743" s="294"/>
      <c r="AB743" s="294">
        <v>0</v>
      </c>
      <c r="AC743" s="294"/>
      <c r="AD743" s="294"/>
      <c r="AE743" s="294"/>
      <c r="AF743" s="294"/>
      <c r="AG743" s="294"/>
      <c r="AH743" s="294">
        <v>38189.93</v>
      </c>
      <c r="AI743" s="294"/>
      <c r="AJ743" s="294"/>
      <c r="AK743" s="294"/>
      <c r="AL743" s="294"/>
    </row>
    <row r="744" spans="2:38" ht="9.4" customHeight="1" x14ac:dyDescent="0.15">
      <c r="B744" s="296" t="s">
        <v>851</v>
      </c>
      <c r="C744" s="296"/>
      <c r="D744" s="296"/>
      <c r="E744" s="296" t="s">
        <v>1304</v>
      </c>
      <c r="F744" s="296"/>
      <c r="G744" s="296"/>
      <c r="H744" s="296"/>
      <c r="J744" s="296" t="s">
        <v>1305</v>
      </c>
      <c r="K744" s="296"/>
      <c r="L744" s="296"/>
      <c r="M744" s="296"/>
      <c r="N744" s="294">
        <v>0</v>
      </c>
      <c r="O744" s="294"/>
      <c r="P744" s="294"/>
      <c r="Q744" s="294">
        <v>8189.83</v>
      </c>
      <c r="R744" s="294"/>
      <c r="S744" s="294"/>
      <c r="T744" s="294">
        <v>0</v>
      </c>
      <c r="U744" s="294"/>
      <c r="V744" s="294"/>
      <c r="W744" s="294"/>
      <c r="X744" s="294">
        <v>0</v>
      </c>
      <c r="Y744" s="294"/>
      <c r="Z744" s="294"/>
      <c r="AA744" s="294"/>
      <c r="AB744" s="294">
        <v>0</v>
      </c>
      <c r="AC744" s="294"/>
      <c r="AD744" s="294"/>
      <c r="AE744" s="294"/>
      <c r="AF744" s="294"/>
      <c r="AG744" s="294"/>
      <c r="AH744" s="294">
        <v>8189.83</v>
      </c>
      <c r="AI744" s="294"/>
      <c r="AJ744" s="294"/>
      <c r="AK744" s="294"/>
      <c r="AL744" s="294"/>
    </row>
    <row r="745" spans="2:38" ht="9.4" customHeight="1" x14ac:dyDescent="0.15">
      <c r="B745" s="296" t="s">
        <v>851</v>
      </c>
      <c r="C745" s="296"/>
      <c r="D745" s="296"/>
      <c r="E745" s="296" t="s">
        <v>1306</v>
      </c>
      <c r="F745" s="296"/>
      <c r="G745" s="296"/>
      <c r="H745" s="296"/>
      <c r="J745" s="296" t="s">
        <v>1307</v>
      </c>
      <c r="K745" s="296"/>
      <c r="L745" s="296"/>
      <c r="M745" s="296"/>
      <c r="N745" s="294">
        <v>0</v>
      </c>
      <c r="O745" s="294"/>
      <c r="P745" s="294"/>
      <c r="Q745" s="294">
        <v>0.1</v>
      </c>
      <c r="R745" s="294"/>
      <c r="S745" s="294"/>
      <c r="T745" s="294">
        <v>0</v>
      </c>
      <c r="U745" s="294"/>
      <c r="V745" s="294"/>
      <c r="W745" s="294"/>
      <c r="X745" s="294">
        <v>0</v>
      </c>
      <c r="Y745" s="294"/>
      <c r="Z745" s="294"/>
      <c r="AA745" s="294"/>
      <c r="AB745" s="294">
        <v>0</v>
      </c>
      <c r="AC745" s="294"/>
      <c r="AD745" s="294"/>
      <c r="AE745" s="294"/>
      <c r="AF745" s="294"/>
      <c r="AG745" s="294"/>
      <c r="AH745" s="294">
        <v>0.1</v>
      </c>
      <c r="AI745" s="294"/>
      <c r="AJ745" s="294"/>
      <c r="AK745" s="294"/>
      <c r="AL745" s="294"/>
    </row>
    <row r="746" spans="2:38" ht="9.4" customHeight="1" x14ac:dyDescent="0.15">
      <c r="B746" s="296" t="s">
        <v>851</v>
      </c>
      <c r="C746" s="296"/>
      <c r="D746" s="296"/>
      <c r="E746" s="296" t="s">
        <v>1308</v>
      </c>
      <c r="F746" s="296"/>
      <c r="G746" s="296"/>
      <c r="H746" s="296"/>
      <c r="J746" s="296" t="s">
        <v>1309</v>
      </c>
      <c r="K746" s="296"/>
      <c r="L746" s="296"/>
      <c r="M746" s="296"/>
      <c r="N746" s="294">
        <v>0</v>
      </c>
      <c r="O746" s="294"/>
      <c r="P746" s="294"/>
      <c r="Q746" s="294">
        <v>30000</v>
      </c>
      <c r="R746" s="294"/>
      <c r="S746" s="294"/>
      <c r="T746" s="294">
        <v>0</v>
      </c>
      <c r="U746" s="294"/>
      <c r="V746" s="294"/>
      <c r="W746" s="294"/>
      <c r="X746" s="294">
        <v>0</v>
      </c>
      <c r="Y746" s="294"/>
      <c r="Z746" s="294"/>
      <c r="AA746" s="294"/>
      <c r="AB746" s="294">
        <v>0</v>
      </c>
      <c r="AC746" s="294"/>
      <c r="AD746" s="294"/>
      <c r="AE746" s="294"/>
      <c r="AF746" s="294"/>
      <c r="AG746" s="294"/>
      <c r="AH746" s="294">
        <v>30000</v>
      </c>
      <c r="AI746" s="294"/>
      <c r="AJ746" s="294"/>
      <c r="AK746" s="294"/>
      <c r="AL746" s="294"/>
    </row>
    <row r="747" spans="2:38" s="78" customFormat="1" ht="9.4" customHeight="1" x14ac:dyDescent="0.15">
      <c r="B747" s="297" t="s">
        <v>851</v>
      </c>
      <c r="C747" s="297"/>
      <c r="D747" s="297"/>
      <c r="E747" s="297" t="s">
        <v>1310</v>
      </c>
      <c r="F747" s="297"/>
      <c r="G747" s="297"/>
      <c r="H747" s="297"/>
      <c r="J747" s="297" t="s">
        <v>76</v>
      </c>
      <c r="K747" s="297"/>
      <c r="L747" s="297"/>
      <c r="M747" s="297"/>
      <c r="N747" s="298">
        <v>0</v>
      </c>
      <c r="O747" s="298"/>
      <c r="P747" s="298"/>
      <c r="Q747" s="298">
        <v>0</v>
      </c>
      <c r="R747" s="298"/>
      <c r="S747" s="298"/>
      <c r="T747" s="298">
        <v>806</v>
      </c>
      <c r="U747" s="298"/>
      <c r="V747" s="298"/>
      <c r="W747" s="298"/>
      <c r="X747" s="298">
        <v>1727</v>
      </c>
      <c r="Y747" s="298"/>
      <c r="Z747" s="298"/>
      <c r="AA747" s="298"/>
      <c r="AB747" s="298">
        <v>0</v>
      </c>
      <c r="AC747" s="298"/>
      <c r="AD747" s="298"/>
      <c r="AE747" s="298"/>
      <c r="AF747" s="298"/>
      <c r="AG747" s="298"/>
      <c r="AH747" s="298">
        <v>921</v>
      </c>
      <c r="AI747" s="298"/>
      <c r="AJ747" s="298"/>
      <c r="AK747" s="298"/>
      <c r="AL747" s="298"/>
    </row>
    <row r="748" spans="2:38" ht="9.4" customHeight="1" x14ac:dyDescent="0.15">
      <c r="B748" s="296" t="s">
        <v>851</v>
      </c>
      <c r="C748" s="296"/>
      <c r="D748" s="296"/>
      <c r="E748" s="296" t="s">
        <v>1311</v>
      </c>
      <c r="F748" s="296"/>
      <c r="G748" s="296"/>
      <c r="H748" s="296"/>
      <c r="J748" s="296" t="s">
        <v>1312</v>
      </c>
      <c r="K748" s="296"/>
      <c r="L748" s="296"/>
      <c r="M748" s="296"/>
      <c r="N748" s="294">
        <v>0</v>
      </c>
      <c r="O748" s="294"/>
      <c r="P748" s="294"/>
      <c r="Q748" s="294">
        <v>0</v>
      </c>
      <c r="R748" s="294"/>
      <c r="S748" s="294"/>
      <c r="T748" s="294">
        <v>806</v>
      </c>
      <c r="U748" s="294"/>
      <c r="V748" s="294"/>
      <c r="W748" s="294"/>
      <c r="X748" s="294">
        <v>1727</v>
      </c>
      <c r="Y748" s="294"/>
      <c r="Z748" s="294"/>
      <c r="AA748" s="294"/>
      <c r="AB748" s="294">
        <v>0</v>
      </c>
      <c r="AC748" s="294"/>
      <c r="AD748" s="294"/>
      <c r="AE748" s="294"/>
      <c r="AF748" s="294"/>
      <c r="AG748" s="294"/>
      <c r="AH748" s="294">
        <v>921</v>
      </c>
      <c r="AI748" s="294"/>
      <c r="AJ748" s="294"/>
      <c r="AK748" s="294"/>
      <c r="AL748" s="294"/>
    </row>
    <row r="749" spans="2:38" ht="9.4" customHeight="1" x14ac:dyDescent="0.15">
      <c r="B749" s="296" t="s">
        <v>851</v>
      </c>
      <c r="C749" s="296"/>
      <c r="D749" s="296"/>
      <c r="E749" s="296" t="s">
        <v>1313</v>
      </c>
      <c r="F749" s="296"/>
      <c r="G749" s="296"/>
      <c r="H749" s="296"/>
      <c r="J749" s="296" t="s">
        <v>1314</v>
      </c>
      <c r="K749" s="296"/>
      <c r="L749" s="296"/>
      <c r="M749" s="296"/>
      <c r="N749" s="294">
        <v>0</v>
      </c>
      <c r="O749" s="294"/>
      <c r="P749" s="294"/>
      <c r="Q749" s="294">
        <v>0</v>
      </c>
      <c r="R749" s="294"/>
      <c r="S749" s="294"/>
      <c r="T749" s="294">
        <v>806</v>
      </c>
      <c r="U749" s="294"/>
      <c r="V749" s="294"/>
      <c r="W749" s="294"/>
      <c r="X749" s="294">
        <v>1727</v>
      </c>
      <c r="Y749" s="294"/>
      <c r="Z749" s="294"/>
      <c r="AA749" s="294"/>
      <c r="AB749" s="294">
        <v>0</v>
      </c>
      <c r="AC749" s="294"/>
      <c r="AD749" s="294"/>
      <c r="AE749" s="294"/>
      <c r="AF749" s="294"/>
      <c r="AG749" s="294"/>
      <c r="AH749" s="294">
        <v>921</v>
      </c>
      <c r="AI749" s="294"/>
      <c r="AJ749" s="294"/>
      <c r="AK749" s="294"/>
      <c r="AL749" s="294"/>
    </row>
    <row r="750" spans="2:38" ht="9.4" customHeight="1" x14ac:dyDescent="0.15">
      <c r="B750" s="296" t="s">
        <v>851</v>
      </c>
      <c r="C750" s="296"/>
      <c r="D750" s="296"/>
      <c r="E750" s="296" t="s">
        <v>1315</v>
      </c>
      <c r="F750" s="296"/>
      <c r="G750" s="296"/>
      <c r="H750" s="296"/>
      <c r="J750" s="296" t="s">
        <v>1316</v>
      </c>
      <c r="K750" s="296"/>
      <c r="L750" s="296"/>
      <c r="M750" s="296"/>
      <c r="N750" s="294">
        <v>0</v>
      </c>
      <c r="O750" s="294"/>
      <c r="P750" s="294"/>
      <c r="Q750" s="294">
        <v>100188622.31</v>
      </c>
      <c r="R750" s="294"/>
      <c r="S750" s="294"/>
      <c r="T750" s="294">
        <v>31557646.949999999</v>
      </c>
      <c r="U750" s="294"/>
      <c r="V750" s="294"/>
      <c r="W750" s="294"/>
      <c r="X750" s="294">
        <v>31534965.030000001</v>
      </c>
      <c r="Y750" s="294"/>
      <c r="Z750" s="294"/>
      <c r="AA750" s="294"/>
      <c r="AB750" s="294">
        <v>0</v>
      </c>
      <c r="AC750" s="294"/>
      <c r="AD750" s="294"/>
      <c r="AE750" s="294"/>
      <c r="AF750" s="294"/>
      <c r="AG750" s="294"/>
      <c r="AH750" s="294">
        <v>100165940.39</v>
      </c>
      <c r="AI750" s="294"/>
      <c r="AJ750" s="294"/>
      <c r="AK750" s="294"/>
      <c r="AL750" s="294"/>
    </row>
    <row r="751" spans="2:38" ht="9.4" customHeight="1" x14ac:dyDescent="0.15">
      <c r="B751" s="296" t="s">
        <v>851</v>
      </c>
      <c r="C751" s="296"/>
      <c r="D751" s="296"/>
      <c r="E751" s="296" t="s">
        <v>1317</v>
      </c>
      <c r="F751" s="296"/>
      <c r="G751" s="296"/>
      <c r="H751" s="296"/>
      <c r="J751" s="296" t="s">
        <v>1318</v>
      </c>
      <c r="K751" s="296"/>
      <c r="L751" s="296"/>
      <c r="M751" s="296"/>
      <c r="N751" s="294">
        <v>0</v>
      </c>
      <c r="O751" s="294"/>
      <c r="P751" s="294"/>
      <c r="Q751" s="294">
        <v>11469086.439999999</v>
      </c>
      <c r="R751" s="294"/>
      <c r="S751" s="294"/>
      <c r="T751" s="294">
        <v>0</v>
      </c>
      <c r="U751" s="294"/>
      <c r="V751" s="294"/>
      <c r="W751" s="294"/>
      <c r="X751" s="294">
        <v>0</v>
      </c>
      <c r="Y751" s="294"/>
      <c r="Z751" s="294"/>
      <c r="AA751" s="294"/>
      <c r="AB751" s="294">
        <v>0</v>
      </c>
      <c r="AC751" s="294"/>
      <c r="AD751" s="294"/>
      <c r="AE751" s="294"/>
      <c r="AF751" s="294"/>
      <c r="AG751" s="294"/>
      <c r="AH751" s="294">
        <v>11469086.439999999</v>
      </c>
      <c r="AI751" s="294"/>
      <c r="AJ751" s="294"/>
      <c r="AK751" s="294"/>
      <c r="AL751" s="294"/>
    </row>
    <row r="752" spans="2:38" ht="9.4" customHeight="1" x14ac:dyDescent="0.15">
      <c r="B752" s="296" t="s">
        <v>851</v>
      </c>
      <c r="C752" s="296"/>
      <c r="D752" s="296"/>
      <c r="E752" s="296" t="s">
        <v>1319</v>
      </c>
      <c r="F752" s="296"/>
      <c r="G752" s="296"/>
      <c r="H752" s="296"/>
      <c r="J752" s="296" t="s">
        <v>223</v>
      </c>
      <c r="K752" s="296"/>
      <c r="L752" s="296"/>
      <c r="M752" s="296"/>
      <c r="N752" s="294">
        <v>0</v>
      </c>
      <c r="O752" s="294"/>
      <c r="P752" s="294"/>
      <c r="Q752" s="294">
        <v>11469086.439999999</v>
      </c>
      <c r="R752" s="294"/>
      <c r="S752" s="294"/>
      <c r="T752" s="294">
        <v>0</v>
      </c>
      <c r="U752" s="294"/>
      <c r="V752" s="294"/>
      <c r="W752" s="294"/>
      <c r="X752" s="294">
        <v>0</v>
      </c>
      <c r="Y752" s="294"/>
      <c r="Z752" s="294"/>
      <c r="AA752" s="294"/>
      <c r="AB752" s="294">
        <v>0</v>
      </c>
      <c r="AC752" s="294"/>
      <c r="AD752" s="294"/>
      <c r="AE752" s="294"/>
      <c r="AF752" s="294"/>
      <c r="AG752" s="294"/>
      <c r="AH752" s="294">
        <v>11469086.439999999</v>
      </c>
      <c r="AI752" s="294"/>
      <c r="AJ752" s="294"/>
      <c r="AK752" s="294"/>
      <c r="AL752" s="294"/>
    </row>
    <row r="753" spans="2:38" ht="9.4" customHeight="1" x14ac:dyDescent="0.15">
      <c r="B753" s="296" t="s">
        <v>851</v>
      </c>
      <c r="C753" s="296"/>
      <c r="D753" s="296"/>
      <c r="E753" s="296" t="s">
        <v>1320</v>
      </c>
      <c r="F753" s="296"/>
      <c r="G753" s="296"/>
      <c r="H753" s="296"/>
      <c r="J753" s="296" t="s">
        <v>1321</v>
      </c>
      <c r="K753" s="296"/>
      <c r="L753" s="296"/>
      <c r="M753" s="296"/>
      <c r="N753" s="294">
        <v>0</v>
      </c>
      <c r="O753" s="294"/>
      <c r="P753" s="294"/>
      <c r="Q753" s="294">
        <v>11469086.439999999</v>
      </c>
      <c r="R753" s="294"/>
      <c r="S753" s="294"/>
      <c r="T753" s="294">
        <v>0</v>
      </c>
      <c r="U753" s="294"/>
      <c r="V753" s="294"/>
      <c r="W753" s="294"/>
      <c r="X753" s="294">
        <v>0</v>
      </c>
      <c r="Y753" s="294"/>
      <c r="Z753" s="294"/>
      <c r="AA753" s="294"/>
      <c r="AB753" s="294">
        <v>0</v>
      </c>
      <c r="AC753" s="294"/>
      <c r="AD753" s="294"/>
      <c r="AE753" s="294"/>
      <c r="AF753" s="294"/>
      <c r="AG753" s="294"/>
      <c r="AH753" s="294">
        <v>11469086.439999999</v>
      </c>
      <c r="AI753" s="294"/>
      <c r="AJ753" s="294"/>
      <c r="AK753" s="294"/>
      <c r="AL753" s="294"/>
    </row>
    <row r="754" spans="2:38" ht="9.4" customHeight="1" x14ac:dyDescent="0.15">
      <c r="B754" s="296" t="s">
        <v>851</v>
      </c>
      <c r="C754" s="296"/>
      <c r="D754" s="296"/>
      <c r="E754" s="296" t="s">
        <v>1322</v>
      </c>
      <c r="F754" s="296"/>
      <c r="G754" s="296"/>
      <c r="H754" s="296"/>
      <c r="J754" s="296" t="s">
        <v>1323</v>
      </c>
      <c r="K754" s="296"/>
      <c r="L754" s="296"/>
      <c r="M754" s="296"/>
      <c r="N754" s="294">
        <v>0</v>
      </c>
      <c r="O754" s="294"/>
      <c r="P754" s="294"/>
      <c r="Q754" s="294">
        <v>88719535.870000005</v>
      </c>
      <c r="R754" s="294"/>
      <c r="S754" s="294"/>
      <c r="T754" s="294">
        <v>31557646.949999999</v>
      </c>
      <c r="U754" s="294"/>
      <c r="V754" s="294"/>
      <c r="W754" s="294"/>
      <c r="X754" s="294">
        <v>31534965.030000001</v>
      </c>
      <c r="Y754" s="294"/>
      <c r="Z754" s="294"/>
      <c r="AA754" s="294"/>
      <c r="AB754" s="294">
        <v>0</v>
      </c>
      <c r="AC754" s="294"/>
      <c r="AD754" s="294"/>
      <c r="AE754" s="294"/>
      <c r="AF754" s="294"/>
      <c r="AG754" s="294"/>
      <c r="AH754" s="294">
        <v>88696853.950000003</v>
      </c>
      <c r="AI754" s="294"/>
      <c r="AJ754" s="294"/>
      <c r="AK754" s="294"/>
      <c r="AL754" s="294"/>
    </row>
    <row r="755" spans="2:38" ht="9.4" customHeight="1" x14ac:dyDescent="0.15">
      <c r="B755" s="296" t="s">
        <v>851</v>
      </c>
      <c r="C755" s="296"/>
      <c r="D755" s="296"/>
      <c r="E755" s="296" t="s">
        <v>1324</v>
      </c>
      <c r="F755" s="296"/>
      <c r="G755" s="296"/>
      <c r="H755" s="296"/>
      <c r="J755" s="296" t="s">
        <v>1325</v>
      </c>
      <c r="K755" s="296"/>
      <c r="L755" s="296"/>
      <c r="M755" s="296"/>
      <c r="N755" s="294">
        <v>0</v>
      </c>
      <c r="O755" s="294"/>
      <c r="P755" s="294"/>
      <c r="Q755" s="294">
        <v>88689770.859999999</v>
      </c>
      <c r="R755" s="294"/>
      <c r="S755" s="294"/>
      <c r="T755" s="294">
        <v>31557646.949999999</v>
      </c>
      <c r="U755" s="294"/>
      <c r="V755" s="294"/>
      <c r="W755" s="294"/>
      <c r="X755" s="294">
        <v>31534965.030000001</v>
      </c>
      <c r="Y755" s="294"/>
      <c r="Z755" s="294"/>
      <c r="AA755" s="294"/>
      <c r="AB755" s="294">
        <v>0</v>
      </c>
      <c r="AC755" s="294"/>
      <c r="AD755" s="294"/>
      <c r="AE755" s="294"/>
      <c r="AF755" s="294"/>
      <c r="AG755" s="294"/>
      <c r="AH755" s="294">
        <v>88667088.939999998</v>
      </c>
      <c r="AI755" s="294"/>
      <c r="AJ755" s="294"/>
      <c r="AK755" s="294"/>
      <c r="AL755" s="294"/>
    </row>
    <row r="756" spans="2:38" ht="9.4" customHeight="1" x14ac:dyDescent="0.15">
      <c r="B756" s="296" t="s">
        <v>851</v>
      </c>
      <c r="C756" s="296"/>
      <c r="D756" s="296"/>
      <c r="E756" s="296" t="s">
        <v>1326</v>
      </c>
      <c r="F756" s="296"/>
      <c r="G756" s="296"/>
      <c r="H756" s="296"/>
      <c r="J756" s="296" t="s">
        <v>345</v>
      </c>
      <c r="K756" s="296"/>
      <c r="L756" s="296"/>
      <c r="M756" s="296"/>
      <c r="N756" s="294">
        <v>0</v>
      </c>
      <c r="O756" s="294"/>
      <c r="P756" s="294"/>
      <c r="Q756" s="294">
        <v>5314276.3899999997</v>
      </c>
      <c r="R756" s="294"/>
      <c r="S756" s="294"/>
      <c r="T756" s="294">
        <v>0</v>
      </c>
      <c r="U756" s="294"/>
      <c r="V756" s="294"/>
      <c r="W756" s="294"/>
      <c r="X756" s="294">
        <v>0</v>
      </c>
      <c r="Y756" s="294"/>
      <c r="Z756" s="294"/>
      <c r="AA756" s="294"/>
      <c r="AB756" s="294">
        <v>0</v>
      </c>
      <c r="AC756" s="294"/>
      <c r="AD756" s="294"/>
      <c r="AE756" s="294"/>
      <c r="AF756" s="294"/>
      <c r="AG756" s="294"/>
      <c r="AH756" s="294">
        <v>5314276.3899999997</v>
      </c>
      <c r="AI756" s="294"/>
      <c r="AJ756" s="294"/>
      <c r="AK756" s="294"/>
      <c r="AL756" s="294"/>
    </row>
    <row r="757" spans="2:38" ht="9.4" customHeight="1" x14ac:dyDescent="0.15">
      <c r="B757" s="296" t="s">
        <v>851</v>
      </c>
      <c r="C757" s="296"/>
      <c r="D757" s="296"/>
      <c r="E757" s="296" t="s">
        <v>1327</v>
      </c>
      <c r="F757" s="296"/>
      <c r="G757" s="296"/>
      <c r="H757" s="296"/>
      <c r="J757" s="296" t="s">
        <v>349</v>
      </c>
      <c r="K757" s="296"/>
      <c r="L757" s="296"/>
      <c r="M757" s="296"/>
      <c r="N757" s="294">
        <v>0</v>
      </c>
      <c r="O757" s="294"/>
      <c r="P757" s="294"/>
      <c r="Q757" s="294">
        <v>6813879.8300000001</v>
      </c>
      <c r="R757" s="294"/>
      <c r="S757" s="294"/>
      <c r="T757" s="294">
        <v>0</v>
      </c>
      <c r="U757" s="294"/>
      <c r="V757" s="294"/>
      <c r="W757" s="294"/>
      <c r="X757" s="294">
        <v>2021.36</v>
      </c>
      <c r="Y757" s="294"/>
      <c r="Z757" s="294"/>
      <c r="AA757" s="294"/>
      <c r="AB757" s="294">
        <v>0</v>
      </c>
      <c r="AC757" s="294"/>
      <c r="AD757" s="294"/>
      <c r="AE757" s="294"/>
      <c r="AF757" s="294"/>
      <c r="AG757" s="294"/>
      <c r="AH757" s="294">
        <v>6815901.1900000004</v>
      </c>
      <c r="AI757" s="294"/>
      <c r="AJ757" s="294"/>
      <c r="AK757" s="294"/>
      <c r="AL757" s="294"/>
    </row>
    <row r="758" spans="2:38" ht="9.4" customHeight="1" x14ac:dyDescent="0.15">
      <c r="B758" s="296" t="s">
        <v>851</v>
      </c>
      <c r="C758" s="296"/>
      <c r="D758" s="296"/>
      <c r="E758" s="296" t="s">
        <v>1328</v>
      </c>
      <c r="F758" s="296"/>
      <c r="G758" s="296"/>
      <c r="H758" s="296"/>
      <c r="J758" s="296" t="s">
        <v>359</v>
      </c>
      <c r="K758" s="296"/>
      <c r="L758" s="296"/>
      <c r="M758" s="296"/>
      <c r="N758" s="294">
        <v>0</v>
      </c>
      <c r="O758" s="294"/>
      <c r="P758" s="294"/>
      <c r="Q758" s="294">
        <v>25296142.109999999</v>
      </c>
      <c r="R758" s="294"/>
      <c r="S758" s="294"/>
      <c r="T758" s="294">
        <v>0</v>
      </c>
      <c r="U758" s="294"/>
      <c r="V758" s="294"/>
      <c r="W758" s="294"/>
      <c r="X758" s="294">
        <v>0</v>
      </c>
      <c r="Y758" s="294"/>
      <c r="Z758" s="294"/>
      <c r="AA758" s="294"/>
      <c r="AB758" s="294">
        <v>0</v>
      </c>
      <c r="AC758" s="294"/>
      <c r="AD758" s="294"/>
      <c r="AE758" s="294"/>
      <c r="AF758" s="294"/>
      <c r="AG758" s="294"/>
      <c r="AH758" s="294">
        <v>25296142.109999999</v>
      </c>
      <c r="AI758" s="294"/>
      <c r="AJ758" s="294"/>
      <c r="AK758" s="294"/>
      <c r="AL758" s="294"/>
    </row>
    <row r="759" spans="2:38" ht="9.4" customHeight="1" x14ac:dyDescent="0.15">
      <c r="B759" s="296" t="s">
        <v>851</v>
      </c>
      <c r="C759" s="296"/>
      <c r="D759" s="296"/>
      <c r="E759" s="296" t="s">
        <v>1329</v>
      </c>
      <c r="F759" s="296"/>
      <c r="G759" s="296"/>
      <c r="H759" s="296"/>
      <c r="J759" s="296" t="s">
        <v>379</v>
      </c>
      <c r="K759" s="296"/>
      <c r="L759" s="296"/>
      <c r="M759" s="296"/>
      <c r="N759" s="294">
        <v>0</v>
      </c>
      <c r="O759" s="294"/>
      <c r="P759" s="294"/>
      <c r="Q759" s="294">
        <v>0</v>
      </c>
      <c r="R759" s="294"/>
      <c r="S759" s="294"/>
      <c r="T759" s="294">
        <v>0</v>
      </c>
      <c r="U759" s="294"/>
      <c r="V759" s="294"/>
      <c r="W759" s="294"/>
      <c r="X759" s="294">
        <v>29077090.129999999</v>
      </c>
      <c r="Y759" s="294"/>
      <c r="Z759" s="294"/>
      <c r="AA759" s="294"/>
      <c r="AB759" s="294">
        <v>0</v>
      </c>
      <c r="AC759" s="294"/>
      <c r="AD759" s="294"/>
      <c r="AE759" s="294"/>
      <c r="AF759" s="294"/>
      <c r="AG759" s="294"/>
      <c r="AH759" s="294">
        <v>29077090.129999999</v>
      </c>
      <c r="AI759" s="294"/>
      <c r="AJ759" s="294"/>
      <c r="AK759" s="294"/>
      <c r="AL759" s="294"/>
    </row>
    <row r="760" spans="2:38" ht="9.4" customHeight="1" x14ac:dyDescent="0.15">
      <c r="B760" s="296" t="s">
        <v>851</v>
      </c>
      <c r="C760" s="296"/>
      <c r="D760" s="296"/>
      <c r="E760" s="296" t="s">
        <v>1330</v>
      </c>
      <c r="F760" s="296"/>
      <c r="G760" s="296"/>
      <c r="H760" s="296"/>
      <c r="J760" s="296" t="s">
        <v>399</v>
      </c>
      <c r="K760" s="296"/>
      <c r="L760" s="296"/>
      <c r="M760" s="296"/>
      <c r="N760" s="294">
        <v>0</v>
      </c>
      <c r="O760" s="294"/>
      <c r="P760" s="294"/>
      <c r="Q760" s="294">
        <v>9894920.1400000006</v>
      </c>
      <c r="R760" s="294"/>
      <c r="S760" s="294"/>
      <c r="T760" s="294">
        <v>0</v>
      </c>
      <c r="U760" s="294"/>
      <c r="V760" s="294"/>
      <c r="W760" s="294"/>
      <c r="X760" s="294">
        <v>4239</v>
      </c>
      <c r="Y760" s="294"/>
      <c r="Z760" s="294"/>
      <c r="AA760" s="294"/>
      <c r="AB760" s="294">
        <v>0</v>
      </c>
      <c r="AC760" s="294"/>
      <c r="AD760" s="294"/>
      <c r="AE760" s="294"/>
      <c r="AF760" s="294"/>
      <c r="AG760" s="294"/>
      <c r="AH760" s="294">
        <v>9899159.1400000006</v>
      </c>
      <c r="AI760" s="294"/>
      <c r="AJ760" s="294"/>
      <c r="AK760" s="294"/>
      <c r="AL760" s="294"/>
    </row>
    <row r="761" spans="2:38" ht="9.4" customHeight="1" x14ac:dyDescent="0.15">
      <c r="B761" s="296" t="s">
        <v>851</v>
      </c>
      <c r="C761" s="296"/>
      <c r="D761" s="296"/>
      <c r="E761" s="296" t="s">
        <v>1331</v>
      </c>
      <c r="F761" s="296"/>
      <c r="G761" s="296"/>
      <c r="H761" s="296"/>
      <c r="J761" s="296" t="s">
        <v>1332</v>
      </c>
      <c r="K761" s="296"/>
      <c r="L761" s="296"/>
      <c r="M761" s="296"/>
      <c r="N761" s="294">
        <v>0</v>
      </c>
      <c r="O761" s="294"/>
      <c r="P761" s="294"/>
      <c r="Q761" s="294">
        <v>41370552.390000001</v>
      </c>
      <c r="R761" s="294"/>
      <c r="S761" s="294"/>
      <c r="T761" s="294">
        <v>31557646.949999999</v>
      </c>
      <c r="U761" s="294"/>
      <c r="V761" s="294"/>
      <c r="W761" s="294"/>
      <c r="X761" s="294">
        <v>2451614.54</v>
      </c>
      <c r="Y761" s="294"/>
      <c r="Z761" s="294"/>
      <c r="AA761" s="294"/>
      <c r="AB761" s="294">
        <v>0</v>
      </c>
      <c r="AC761" s="294"/>
      <c r="AD761" s="294"/>
      <c r="AE761" s="294"/>
      <c r="AF761" s="294"/>
      <c r="AG761" s="294"/>
      <c r="AH761" s="294">
        <v>12264519.98</v>
      </c>
      <c r="AI761" s="294"/>
      <c r="AJ761" s="294"/>
      <c r="AK761" s="294"/>
      <c r="AL761" s="294"/>
    </row>
    <row r="762" spans="2:38" ht="9.4" customHeight="1" x14ac:dyDescent="0.15">
      <c r="B762" s="296" t="s">
        <v>851</v>
      </c>
      <c r="C762" s="296"/>
      <c r="D762" s="296"/>
      <c r="E762" s="296" t="s">
        <v>1333</v>
      </c>
      <c r="F762" s="296"/>
      <c r="G762" s="296"/>
      <c r="H762" s="296"/>
      <c r="J762" s="296" t="s">
        <v>1334</v>
      </c>
      <c r="K762" s="296"/>
      <c r="L762" s="296"/>
      <c r="M762" s="296"/>
      <c r="N762" s="294">
        <v>0</v>
      </c>
      <c r="O762" s="294"/>
      <c r="P762" s="294"/>
      <c r="Q762" s="294">
        <v>29765.01</v>
      </c>
      <c r="R762" s="294"/>
      <c r="S762" s="294"/>
      <c r="T762" s="294">
        <v>0</v>
      </c>
      <c r="U762" s="294"/>
      <c r="V762" s="294"/>
      <c r="W762" s="294"/>
      <c r="X762" s="294">
        <v>0</v>
      </c>
      <c r="Y762" s="294"/>
      <c r="Z762" s="294"/>
      <c r="AA762" s="294"/>
      <c r="AB762" s="294">
        <v>0</v>
      </c>
      <c r="AC762" s="294"/>
      <c r="AD762" s="294"/>
      <c r="AE762" s="294"/>
      <c r="AF762" s="294"/>
      <c r="AG762" s="294"/>
      <c r="AH762" s="294">
        <v>29765.01</v>
      </c>
      <c r="AI762" s="294"/>
      <c r="AJ762" s="294"/>
      <c r="AK762" s="294"/>
      <c r="AL762" s="294"/>
    </row>
    <row r="763" spans="2:38" ht="9.4" customHeight="1" x14ac:dyDescent="0.15">
      <c r="B763" s="296" t="s">
        <v>851</v>
      </c>
      <c r="C763" s="296"/>
      <c r="D763" s="296"/>
      <c r="E763" s="296" t="s">
        <v>1335</v>
      </c>
      <c r="F763" s="296"/>
      <c r="G763" s="296"/>
      <c r="H763" s="296"/>
      <c r="J763" s="296" t="s">
        <v>1336</v>
      </c>
      <c r="K763" s="296"/>
      <c r="L763" s="296"/>
      <c r="M763" s="296"/>
      <c r="N763" s="294">
        <v>0</v>
      </c>
      <c r="O763" s="294"/>
      <c r="P763" s="294"/>
      <c r="Q763" s="294">
        <v>29765.01</v>
      </c>
      <c r="R763" s="294"/>
      <c r="S763" s="294"/>
      <c r="T763" s="294">
        <v>0</v>
      </c>
      <c r="U763" s="294"/>
      <c r="V763" s="294"/>
      <c r="W763" s="294"/>
      <c r="X763" s="294">
        <v>0</v>
      </c>
      <c r="Y763" s="294"/>
      <c r="Z763" s="294"/>
      <c r="AA763" s="294"/>
      <c r="AB763" s="294">
        <v>0</v>
      </c>
      <c r="AC763" s="294"/>
      <c r="AD763" s="294"/>
      <c r="AE763" s="294"/>
      <c r="AF763" s="294"/>
      <c r="AG763" s="294"/>
      <c r="AH763" s="294">
        <v>29765.01</v>
      </c>
      <c r="AI763" s="294"/>
      <c r="AJ763" s="294"/>
      <c r="AK763" s="294"/>
      <c r="AL763" s="294"/>
    </row>
    <row r="764" spans="2:38" ht="9.4" customHeight="1" x14ac:dyDescent="0.15">
      <c r="B764" s="296" t="s">
        <v>851</v>
      </c>
      <c r="C764" s="296"/>
      <c r="D764" s="296"/>
      <c r="E764" s="296" t="s">
        <v>1337</v>
      </c>
      <c r="F764" s="296"/>
      <c r="G764" s="296"/>
      <c r="H764" s="296"/>
      <c r="J764" s="296" t="s">
        <v>1338</v>
      </c>
      <c r="K764" s="296"/>
      <c r="L764" s="296"/>
      <c r="M764" s="296"/>
      <c r="N764" s="294">
        <v>0</v>
      </c>
      <c r="O764" s="294"/>
      <c r="P764" s="294"/>
      <c r="Q764" s="294">
        <v>29765.01</v>
      </c>
      <c r="R764" s="294"/>
      <c r="S764" s="294"/>
      <c r="T764" s="294">
        <v>0</v>
      </c>
      <c r="U764" s="294"/>
      <c r="V764" s="294"/>
      <c r="W764" s="294"/>
      <c r="X764" s="294">
        <v>0</v>
      </c>
      <c r="Y764" s="294"/>
      <c r="Z764" s="294"/>
      <c r="AA764" s="294"/>
      <c r="AB764" s="294">
        <v>0</v>
      </c>
      <c r="AC764" s="294"/>
      <c r="AD764" s="294"/>
      <c r="AE764" s="294"/>
      <c r="AF764" s="294"/>
      <c r="AG764" s="294"/>
      <c r="AH764" s="294">
        <v>29765.01</v>
      </c>
      <c r="AI764" s="294"/>
      <c r="AJ764" s="294"/>
      <c r="AK764" s="294"/>
      <c r="AL764" s="294"/>
    </row>
    <row r="765" spans="2:38" s="78" customFormat="1" ht="9.4" customHeight="1" x14ac:dyDescent="0.15">
      <c r="B765" s="297" t="s">
        <v>851</v>
      </c>
      <c r="C765" s="297"/>
      <c r="D765" s="297"/>
      <c r="E765" s="297" t="s">
        <v>1339</v>
      </c>
      <c r="F765" s="297"/>
      <c r="G765" s="297"/>
      <c r="H765" s="297"/>
      <c r="J765" s="297" t="s">
        <v>1340</v>
      </c>
      <c r="K765" s="297"/>
      <c r="L765" s="297"/>
      <c r="M765" s="297"/>
      <c r="N765" s="298">
        <v>0</v>
      </c>
      <c r="O765" s="298"/>
      <c r="P765" s="298"/>
      <c r="Q765" s="298">
        <v>0</v>
      </c>
      <c r="R765" s="298"/>
      <c r="S765" s="298"/>
      <c r="T765" s="298">
        <v>0</v>
      </c>
      <c r="U765" s="298"/>
      <c r="V765" s="298"/>
      <c r="W765" s="298"/>
      <c r="X765" s="298">
        <v>31901624.84</v>
      </c>
      <c r="Y765" s="298"/>
      <c r="Z765" s="298"/>
      <c r="AA765" s="298"/>
      <c r="AB765" s="298">
        <v>0</v>
      </c>
      <c r="AC765" s="298"/>
      <c r="AD765" s="298"/>
      <c r="AE765" s="298"/>
      <c r="AF765" s="298"/>
      <c r="AG765" s="298"/>
      <c r="AH765" s="298">
        <v>31901624.84</v>
      </c>
      <c r="AI765" s="298"/>
      <c r="AJ765" s="298"/>
      <c r="AK765" s="298"/>
      <c r="AL765" s="298"/>
    </row>
    <row r="766" spans="2:38" ht="9.4" customHeight="1" x14ac:dyDescent="0.15">
      <c r="B766" s="296" t="s">
        <v>851</v>
      </c>
      <c r="C766" s="296"/>
      <c r="D766" s="296"/>
      <c r="E766" s="296" t="s">
        <v>1341</v>
      </c>
      <c r="F766" s="296"/>
      <c r="G766" s="296"/>
      <c r="H766" s="296"/>
      <c r="J766" s="296" t="s">
        <v>1342</v>
      </c>
      <c r="K766" s="296"/>
      <c r="L766" s="296"/>
      <c r="M766" s="296"/>
      <c r="N766" s="294">
        <v>0</v>
      </c>
      <c r="O766" s="294"/>
      <c r="P766" s="294"/>
      <c r="Q766" s="294">
        <v>0</v>
      </c>
      <c r="R766" s="294"/>
      <c r="S766" s="294"/>
      <c r="T766" s="294">
        <v>0</v>
      </c>
      <c r="U766" s="294"/>
      <c r="V766" s="294"/>
      <c r="W766" s="294"/>
      <c r="X766" s="294">
        <v>2344954.94</v>
      </c>
      <c r="Y766" s="294"/>
      <c r="Z766" s="294"/>
      <c r="AA766" s="294"/>
      <c r="AB766" s="294">
        <v>0</v>
      </c>
      <c r="AC766" s="294"/>
      <c r="AD766" s="294"/>
      <c r="AE766" s="294"/>
      <c r="AF766" s="294"/>
      <c r="AG766" s="294"/>
      <c r="AH766" s="294">
        <v>2344954.94</v>
      </c>
      <c r="AI766" s="294"/>
      <c r="AJ766" s="294"/>
      <c r="AK766" s="294"/>
      <c r="AL766" s="294"/>
    </row>
    <row r="767" spans="2:38" s="78" customFormat="1" ht="9.4" customHeight="1" x14ac:dyDescent="0.15">
      <c r="B767" s="297" t="s">
        <v>851</v>
      </c>
      <c r="C767" s="297"/>
      <c r="D767" s="297"/>
      <c r="E767" s="297" t="s">
        <v>1343</v>
      </c>
      <c r="F767" s="297"/>
      <c r="G767" s="297"/>
      <c r="H767" s="297"/>
      <c r="J767" s="297" t="s">
        <v>218</v>
      </c>
      <c r="K767" s="297"/>
      <c r="L767" s="297"/>
      <c r="M767" s="297"/>
      <c r="N767" s="298">
        <v>0</v>
      </c>
      <c r="O767" s="298"/>
      <c r="P767" s="298"/>
      <c r="Q767" s="298">
        <v>0</v>
      </c>
      <c r="R767" s="298"/>
      <c r="S767" s="298"/>
      <c r="T767" s="298">
        <v>0</v>
      </c>
      <c r="U767" s="298"/>
      <c r="V767" s="298"/>
      <c r="W767" s="298"/>
      <c r="X767" s="298">
        <v>974433.41</v>
      </c>
      <c r="Y767" s="298"/>
      <c r="Z767" s="298"/>
      <c r="AA767" s="298"/>
      <c r="AB767" s="298">
        <v>0</v>
      </c>
      <c r="AC767" s="298"/>
      <c r="AD767" s="298"/>
      <c r="AE767" s="298"/>
      <c r="AF767" s="298"/>
      <c r="AG767" s="298"/>
      <c r="AH767" s="298">
        <v>974433.41</v>
      </c>
      <c r="AI767" s="298"/>
      <c r="AJ767" s="298"/>
      <c r="AK767" s="298"/>
      <c r="AL767" s="298"/>
    </row>
    <row r="768" spans="2:38" ht="9.4" customHeight="1" x14ac:dyDescent="0.15">
      <c r="B768" s="296" t="s">
        <v>851</v>
      </c>
      <c r="C768" s="296"/>
      <c r="D768" s="296"/>
      <c r="E768" s="296" t="s">
        <v>1344</v>
      </c>
      <c r="F768" s="296"/>
      <c r="G768" s="296"/>
      <c r="H768" s="296"/>
      <c r="J768" s="296" t="s">
        <v>1345</v>
      </c>
      <c r="K768" s="296"/>
      <c r="L768" s="296"/>
      <c r="M768" s="296"/>
      <c r="N768" s="294">
        <v>0</v>
      </c>
      <c r="O768" s="294"/>
      <c r="P768" s="294"/>
      <c r="Q768" s="294">
        <v>0</v>
      </c>
      <c r="R768" s="294"/>
      <c r="S768" s="294"/>
      <c r="T768" s="294">
        <v>0</v>
      </c>
      <c r="U768" s="294"/>
      <c r="V768" s="294"/>
      <c r="W768" s="294"/>
      <c r="X768" s="294">
        <v>3550</v>
      </c>
      <c r="Y768" s="294"/>
      <c r="Z768" s="294"/>
      <c r="AA768" s="294"/>
      <c r="AB768" s="294">
        <v>0</v>
      </c>
      <c r="AC768" s="294"/>
      <c r="AD768" s="294"/>
      <c r="AE768" s="294"/>
      <c r="AF768" s="294"/>
      <c r="AG768" s="294"/>
      <c r="AH768" s="294">
        <v>3550</v>
      </c>
      <c r="AI768" s="294"/>
      <c r="AJ768" s="294"/>
      <c r="AK768" s="294"/>
      <c r="AL768" s="294"/>
    </row>
    <row r="769" spans="1:39" ht="9.4" customHeight="1" x14ac:dyDescent="0.15">
      <c r="B769" s="296" t="s">
        <v>851</v>
      </c>
      <c r="C769" s="296"/>
      <c r="D769" s="296"/>
      <c r="E769" s="296" t="s">
        <v>1346</v>
      </c>
      <c r="F769" s="296"/>
      <c r="G769" s="296"/>
      <c r="H769" s="296"/>
      <c r="J769" s="296" t="s">
        <v>1347</v>
      </c>
      <c r="K769" s="296"/>
      <c r="L769" s="296"/>
      <c r="M769" s="296"/>
      <c r="N769" s="294">
        <v>0</v>
      </c>
      <c r="O769" s="294"/>
      <c r="P769" s="294"/>
      <c r="Q769" s="294">
        <v>0</v>
      </c>
      <c r="R769" s="294"/>
      <c r="S769" s="294"/>
      <c r="T769" s="294">
        <v>0</v>
      </c>
      <c r="U769" s="294"/>
      <c r="V769" s="294"/>
      <c r="W769" s="294"/>
      <c r="X769" s="294">
        <v>3550</v>
      </c>
      <c r="Y769" s="294"/>
      <c r="Z769" s="294"/>
      <c r="AA769" s="294"/>
      <c r="AB769" s="294">
        <v>0</v>
      </c>
      <c r="AC769" s="294"/>
      <c r="AD769" s="294"/>
      <c r="AE769" s="294"/>
      <c r="AF769" s="294"/>
      <c r="AG769" s="294"/>
      <c r="AH769" s="294">
        <v>3550</v>
      </c>
      <c r="AI769" s="294"/>
      <c r="AJ769" s="294"/>
      <c r="AK769" s="294"/>
      <c r="AL769" s="294"/>
    </row>
    <row r="770" spans="1:39" ht="9.4" customHeight="1" x14ac:dyDescent="0.15">
      <c r="B770" s="296" t="s">
        <v>851</v>
      </c>
      <c r="C770" s="296"/>
      <c r="D770" s="296"/>
      <c r="E770" s="296" t="s">
        <v>1348</v>
      </c>
      <c r="F770" s="296"/>
      <c r="G770" s="296"/>
      <c r="H770" s="296"/>
      <c r="J770" s="296" t="s">
        <v>1349</v>
      </c>
      <c r="K770" s="296"/>
      <c r="L770" s="296"/>
      <c r="M770" s="296"/>
      <c r="N770" s="294">
        <v>0</v>
      </c>
      <c r="O770" s="294"/>
      <c r="P770" s="294"/>
      <c r="Q770" s="294">
        <v>0</v>
      </c>
      <c r="R770" s="294"/>
      <c r="S770" s="294"/>
      <c r="T770" s="294">
        <v>0</v>
      </c>
      <c r="U770" s="294"/>
      <c r="V770" s="294"/>
      <c r="W770" s="294"/>
      <c r="X770" s="294">
        <v>970883.41</v>
      </c>
      <c r="Y770" s="294"/>
      <c r="Z770" s="294"/>
      <c r="AA770" s="294"/>
      <c r="AB770" s="294">
        <v>0</v>
      </c>
      <c r="AC770" s="294"/>
      <c r="AD770" s="294"/>
      <c r="AE770" s="294"/>
      <c r="AF770" s="294"/>
      <c r="AG770" s="294"/>
      <c r="AH770" s="294">
        <v>970883.41</v>
      </c>
      <c r="AI770" s="294"/>
      <c r="AJ770" s="294"/>
      <c r="AK770" s="294"/>
      <c r="AL770" s="294"/>
    </row>
    <row r="771" spans="1:39" ht="9.4" customHeight="1" x14ac:dyDescent="0.15">
      <c r="B771" s="296" t="s">
        <v>851</v>
      </c>
      <c r="C771" s="296"/>
      <c r="D771" s="296"/>
      <c r="E771" s="296" t="s">
        <v>1350</v>
      </c>
      <c r="F771" s="296"/>
      <c r="G771" s="296"/>
      <c r="H771" s="296"/>
      <c r="J771" s="296" t="s">
        <v>1351</v>
      </c>
      <c r="K771" s="296"/>
      <c r="L771" s="296"/>
      <c r="M771" s="296"/>
      <c r="N771" s="294">
        <v>0</v>
      </c>
      <c r="O771" s="294"/>
      <c r="P771" s="294"/>
      <c r="Q771" s="294">
        <v>0</v>
      </c>
      <c r="R771" s="294"/>
      <c r="S771" s="294"/>
      <c r="T771" s="294">
        <v>0</v>
      </c>
      <c r="U771" s="294"/>
      <c r="V771" s="294"/>
      <c r="W771" s="294"/>
      <c r="X771" s="294">
        <v>154997.4</v>
      </c>
      <c r="Y771" s="294"/>
      <c r="Z771" s="294"/>
      <c r="AA771" s="294"/>
      <c r="AB771" s="294">
        <v>0</v>
      </c>
      <c r="AC771" s="294"/>
      <c r="AD771" s="294"/>
      <c r="AE771" s="294"/>
      <c r="AF771" s="294"/>
      <c r="AG771" s="294"/>
      <c r="AH771" s="294">
        <v>154997.4</v>
      </c>
      <c r="AI771" s="294"/>
      <c r="AJ771" s="294"/>
      <c r="AK771" s="294"/>
      <c r="AL771" s="294"/>
    </row>
    <row r="772" spans="1:39" ht="9.4" customHeight="1" x14ac:dyDescent="0.15">
      <c r="B772" s="296" t="s">
        <v>851</v>
      </c>
      <c r="C772" s="296"/>
      <c r="D772" s="296"/>
      <c r="E772" s="296" t="s">
        <v>1352</v>
      </c>
      <c r="F772" s="296"/>
      <c r="G772" s="296"/>
      <c r="H772" s="296"/>
      <c r="J772" s="296" t="s">
        <v>1353</v>
      </c>
      <c r="K772" s="296"/>
      <c r="L772" s="296"/>
      <c r="M772" s="296"/>
      <c r="N772" s="294">
        <v>0</v>
      </c>
      <c r="O772" s="294"/>
      <c r="P772" s="294"/>
      <c r="Q772" s="294">
        <v>0</v>
      </c>
      <c r="R772" s="294"/>
      <c r="S772" s="294"/>
      <c r="T772" s="294">
        <v>0</v>
      </c>
      <c r="U772" s="294"/>
      <c r="V772" s="294"/>
      <c r="W772" s="294"/>
      <c r="X772" s="294">
        <v>478887.01</v>
      </c>
      <c r="Y772" s="294"/>
      <c r="Z772" s="294"/>
      <c r="AA772" s="294"/>
      <c r="AB772" s="294">
        <v>0</v>
      </c>
      <c r="AC772" s="294"/>
      <c r="AD772" s="294"/>
      <c r="AE772" s="294"/>
      <c r="AF772" s="294"/>
      <c r="AG772" s="294"/>
      <c r="AH772" s="294">
        <v>478887.01</v>
      </c>
      <c r="AI772" s="294"/>
      <c r="AJ772" s="294"/>
      <c r="AK772" s="294"/>
      <c r="AL772" s="294"/>
    </row>
    <row r="773" spans="1:39" ht="9.4" customHeight="1" x14ac:dyDescent="0.15">
      <c r="B773" s="296" t="s">
        <v>851</v>
      </c>
      <c r="C773" s="296"/>
      <c r="D773" s="296"/>
      <c r="E773" s="296" t="s">
        <v>1354</v>
      </c>
      <c r="F773" s="296"/>
      <c r="G773" s="296"/>
      <c r="H773" s="296"/>
      <c r="J773" s="296" t="s">
        <v>1355</v>
      </c>
      <c r="K773" s="296"/>
      <c r="L773" s="296"/>
      <c r="M773" s="296"/>
      <c r="N773" s="294">
        <v>0</v>
      </c>
      <c r="O773" s="294"/>
      <c r="P773" s="294"/>
      <c r="Q773" s="294">
        <v>0</v>
      </c>
      <c r="R773" s="294"/>
      <c r="S773" s="294"/>
      <c r="T773" s="294">
        <v>0</v>
      </c>
      <c r="U773" s="294"/>
      <c r="V773" s="294"/>
      <c r="W773" s="294"/>
      <c r="X773" s="294">
        <v>301612</v>
      </c>
      <c r="Y773" s="294"/>
      <c r="Z773" s="294"/>
      <c r="AA773" s="294"/>
      <c r="AB773" s="294">
        <v>0</v>
      </c>
      <c r="AC773" s="294"/>
      <c r="AD773" s="294"/>
      <c r="AE773" s="294"/>
      <c r="AF773" s="294"/>
      <c r="AG773" s="294"/>
      <c r="AH773" s="294">
        <v>301612</v>
      </c>
      <c r="AI773" s="294"/>
      <c r="AJ773" s="294"/>
      <c r="AK773" s="294"/>
      <c r="AL773" s="294"/>
    </row>
    <row r="774" spans="1:39" ht="9.4" customHeight="1" x14ac:dyDescent="0.15">
      <c r="B774" s="296" t="s">
        <v>851</v>
      </c>
      <c r="C774" s="296"/>
      <c r="D774" s="296"/>
      <c r="E774" s="296" t="s">
        <v>1356</v>
      </c>
      <c r="F774" s="296"/>
      <c r="G774" s="296"/>
      <c r="H774" s="296"/>
      <c r="J774" s="296" t="s">
        <v>1357</v>
      </c>
      <c r="K774" s="296"/>
      <c r="L774" s="296"/>
      <c r="M774" s="296"/>
      <c r="N774" s="294">
        <v>0</v>
      </c>
      <c r="O774" s="294"/>
      <c r="P774" s="294"/>
      <c r="Q774" s="294">
        <v>0</v>
      </c>
      <c r="R774" s="294"/>
      <c r="S774" s="294"/>
      <c r="T774" s="294">
        <v>0</v>
      </c>
      <c r="U774" s="294"/>
      <c r="V774" s="294"/>
      <c r="W774" s="294"/>
      <c r="X774" s="294">
        <v>35387</v>
      </c>
      <c r="Y774" s="294"/>
      <c r="Z774" s="294"/>
      <c r="AA774" s="294"/>
      <c r="AB774" s="294">
        <v>0</v>
      </c>
      <c r="AC774" s="294"/>
      <c r="AD774" s="294"/>
      <c r="AE774" s="294"/>
      <c r="AF774" s="294"/>
      <c r="AG774" s="294"/>
      <c r="AH774" s="294">
        <v>35387</v>
      </c>
      <c r="AI774" s="294"/>
      <c r="AJ774" s="294"/>
      <c r="AK774" s="294"/>
      <c r="AL774" s="294"/>
    </row>
    <row r="775" spans="1:39" s="78" customFormat="1" ht="9.4" customHeight="1" x14ac:dyDescent="0.15">
      <c r="B775" s="297" t="s">
        <v>851</v>
      </c>
      <c r="C775" s="297"/>
      <c r="D775" s="297"/>
      <c r="E775" s="297" t="s">
        <v>1358</v>
      </c>
      <c r="F775" s="297"/>
      <c r="G775" s="297"/>
      <c r="H775" s="297"/>
      <c r="J775" s="297" t="s">
        <v>219</v>
      </c>
      <c r="K775" s="297"/>
      <c r="L775" s="297"/>
      <c r="M775" s="297"/>
      <c r="N775" s="298">
        <v>0</v>
      </c>
      <c r="O775" s="298"/>
      <c r="P775" s="298"/>
      <c r="Q775" s="298">
        <v>0</v>
      </c>
      <c r="R775" s="298"/>
      <c r="S775" s="298"/>
      <c r="T775" s="298">
        <v>0</v>
      </c>
      <c r="U775" s="298"/>
      <c r="V775" s="298"/>
      <c r="W775" s="298"/>
      <c r="X775" s="298">
        <v>1240374.08</v>
      </c>
      <c r="Y775" s="298"/>
      <c r="Z775" s="298"/>
      <c r="AA775" s="298"/>
      <c r="AB775" s="298">
        <v>0</v>
      </c>
      <c r="AC775" s="298"/>
      <c r="AD775" s="298"/>
      <c r="AE775" s="298"/>
      <c r="AF775" s="298"/>
      <c r="AG775" s="298"/>
      <c r="AH775" s="298">
        <v>1240374.08</v>
      </c>
      <c r="AI775" s="298"/>
      <c r="AJ775" s="298"/>
      <c r="AK775" s="298"/>
      <c r="AL775" s="298"/>
    </row>
    <row r="776" spans="1:39" ht="9.4" customHeight="1" x14ac:dyDescent="0.15">
      <c r="B776" s="296" t="s">
        <v>851</v>
      </c>
      <c r="C776" s="296"/>
      <c r="D776" s="296"/>
      <c r="E776" s="296" t="s">
        <v>1359</v>
      </c>
      <c r="F776" s="296"/>
      <c r="G776" s="296"/>
      <c r="H776" s="296"/>
      <c r="J776" s="296" t="s">
        <v>1360</v>
      </c>
      <c r="K776" s="296"/>
      <c r="L776" s="296"/>
      <c r="M776" s="296"/>
      <c r="N776" s="294">
        <v>0</v>
      </c>
      <c r="O776" s="294"/>
      <c r="P776" s="294"/>
      <c r="Q776" s="294">
        <v>0</v>
      </c>
      <c r="R776" s="294"/>
      <c r="S776" s="294"/>
      <c r="T776" s="294">
        <v>0</v>
      </c>
      <c r="U776" s="294"/>
      <c r="V776" s="294"/>
      <c r="W776" s="294"/>
      <c r="X776" s="294">
        <v>1240374.08</v>
      </c>
      <c r="Y776" s="294"/>
      <c r="Z776" s="294"/>
      <c r="AA776" s="294"/>
      <c r="AB776" s="294">
        <v>0</v>
      </c>
      <c r="AC776" s="294"/>
      <c r="AD776" s="294"/>
      <c r="AE776" s="294"/>
      <c r="AF776" s="294"/>
      <c r="AG776" s="294"/>
      <c r="AH776" s="294">
        <v>1240374.08</v>
      </c>
      <c r="AI776" s="294"/>
      <c r="AJ776" s="294"/>
      <c r="AK776" s="294"/>
      <c r="AL776" s="294"/>
    </row>
    <row r="777" spans="1:39" ht="3.95" customHeight="1" x14ac:dyDescent="0.15"/>
    <row r="778" spans="1:39" ht="14.1" customHeight="1" x14ac:dyDescent="0.15">
      <c r="AH778" s="293" t="s">
        <v>1361</v>
      </c>
      <c r="AI778" s="293"/>
      <c r="AJ778" s="293"/>
      <c r="AK778" s="293"/>
      <c r="AL778" s="293"/>
      <c r="AM778" s="293"/>
    </row>
    <row r="779" spans="1:39" ht="7.15" customHeight="1" x14ac:dyDescent="0.15">
      <c r="D779" s="305" t="s">
        <v>239</v>
      </c>
      <c r="E779" s="305"/>
      <c r="F779" s="305"/>
      <c r="G779" s="305"/>
      <c r="H779" s="305"/>
      <c r="I779" s="305"/>
      <c r="J779" s="305"/>
      <c r="K779" s="305"/>
      <c r="L779" s="305"/>
      <c r="M779" s="305"/>
      <c r="N779" s="305"/>
      <c r="O779" s="305"/>
      <c r="P779" s="305"/>
      <c r="Q779" s="305"/>
      <c r="R779" s="305"/>
      <c r="S779" s="305"/>
      <c r="T779" s="305"/>
      <c r="U779" s="305"/>
      <c r="V779" s="305"/>
      <c r="W779" s="305"/>
      <c r="X779" s="305"/>
      <c r="Y779" s="305"/>
      <c r="Z779" s="305"/>
      <c r="AA779" s="305"/>
      <c r="AB779" s="305"/>
      <c r="AC779" s="305"/>
      <c r="AD779" s="305"/>
      <c r="AE779" s="305"/>
      <c r="AF779" s="305"/>
      <c r="AG779" s="305"/>
      <c r="AH779" s="305"/>
      <c r="AI779" s="305"/>
    </row>
    <row r="780" spans="1:39" ht="9.6" customHeight="1" x14ac:dyDescent="0.15">
      <c r="A780" s="306"/>
      <c r="B780" s="306"/>
      <c r="C780" s="306"/>
      <c r="D780" s="306"/>
      <c r="E780" s="306"/>
      <c r="F780" s="306"/>
      <c r="G780" s="306"/>
      <c r="H780" s="306"/>
      <c r="I780" s="306"/>
      <c r="J780" s="306"/>
      <c r="K780" s="305"/>
      <c r="L780" s="305"/>
      <c r="M780" s="305"/>
      <c r="N780" s="305"/>
      <c r="O780" s="305"/>
      <c r="P780" s="305"/>
      <c r="Q780" s="305"/>
      <c r="R780" s="305"/>
      <c r="S780" s="305"/>
      <c r="T780" s="305"/>
      <c r="U780" s="305"/>
      <c r="V780" s="305"/>
      <c r="W780" s="305"/>
      <c r="X780" s="305"/>
      <c r="Y780" s="305"/>
      <c r="Z780" s="305"/>
      <c r="AA780" s="305"/>
      <c r="AB780" s="305"/>
      <c r="AC780" s="305"/>
      <c r="AD780" s="305"/>
      <c r="AE780" s="305"/>
      <c r="AF780" s="305"/>
      <c r="AG780" s="305"/>
      <c r="AH780" s="305"/>
      <c r="AI780" s="305"/>
    </row>
    <row r="781" spans="1:39" ht="13.35" customHeight="1" x14ac:dyDescent="0.15">
      <c r="A781" s="306"/>
      <c r="B781" s="306"/>
      <c r="C781" s="306"/>
      <c r="D781" s="306"/>
      <c r="E781" s="306"/>
      <c r="F781" s="306"/>
      <c r="G781" s="306"/>
      <c r="H781" s="306"/>
      <c r="I781" s="306"/>
      <c r="J781" s="306"/>
      <c r="K781" s="307" t="s">
        <v>240</v>
      </c>
      <c r="L781" s="307"/>
      <c r="M781" s="307"/>
      <c r="N781" s="307"/>
      <c r="O781" s="307"/>
      <c r="P781" s="307"/>
      <c r="Q781" s="307"/>
      <c r="R781" s="307"/>
      <c r="S781" s="307"/>
      <c r="T781" s="307"/>
      <c r="U781" s="307"/>
      <c r="V781" s="307"/>
      <c r="W781" s="307"/>
      <c r="X781" s="307"/>
      <c r="Y781" s="307"/>
      <c r="Z781" s="307"/>
      <c r="AA781" s="307"/>
      <c r="AB781" s="307"/>
      <c r="AC781" s="307"/>
      <c r="AD781" s="307"/>
      <c r="AE781" s="307"/>
      <c r="AF781" s="307"/>
      <c r="AG781" s="307"/>
    </row>
    <row r="782" spans="1:39" ht="5.25" customHeight="1" x14ac:dyDescent="0.15">
      <c r="A782" s="306"/>
      <c r="B782" s="306"/>
      <c r="C782" s="306"/>
      <c r="D782" s="306"/>
      <c r="E782" s="306"/>
      <c r="F782" s="306"/>
      <c r="G782" s="306"/>
      <c r="H782" s="306"/>
      <c r="I782" s="306"/>
      <c r="J782" s="306"/>
    </row>
    <row r="783" spans="1:39" ht="7.35" customHeight="1" x14ac:dyDescent="0.15">
      <c r="A783" s="306"/>
      <c r="B783" s="306"/>
      <c r="C783" s="301" t="s">
        <v>278</v>
      </c>
      <c r="D783" s="301"/>
      <c r="E783" s="301"/>
      <c r="F783" s="301"/>
      <c r="G783" s="301"/>
      <c r="H783" s="301"/>
      <c r="I783" s="301"/>
      <c r="J783" s="301"/>
      <c r="K783" s="301"/>
      <c r="Z783" s="303" t="s">
        <v>241</v>
      </c>
      <c r="AA783" s="303"/>
      <c r="AB783" s="303"/>
      <c r="AC783" s="303"/>
      <c r="AD783" s="303"/>
      <c r="AE783" s="303"/>
      <c r="AF783" s="303"/>
      <c r="AG783" s="303"/>
      <c r="AH783" s="303"/>
      <c r="AI783" s="308" t="s">
        <v>279</v>
      </c>
      <c r="AJ783" s="308"/>
      <c r="AK783" s="308"/>
      <c r="AL783" s="308"/>
      <c r="AM783" s="308"/>
    </row>
    <row r="784" spans="1:39" ht="6.75" customHeight="1" x14ac:dyDescent="0.15">
      <c r="A784" s="306"/>
      <c r="B784" s="306"/>
      <c r="C784" s="301"/>
      <c r="D784" s="301"/>
      <c r="E784" s="301"/>
      <c r="F784" s="301"/>
      <c r="G784" s="301"/>
      <c r="H784" s="301"/>
      <c r="I784" s="301"/>
      <c r="J784" s="301"/>
      <c r="K784" s="301"/>
      <c r="L784" s="309" t="s">
        <v>280</v>
      </c>
      <c r="M784" s="309"/>
      <c r="N784" s="309"/>
      <c r="O784" s="309"/>
      <c r="P784" s="309"/>
      <c r="Q784" s="309"/>
      <c r="R784" s="309"/>
      <c r="S784" s="309"/>
      <c r="T784" s="309"/>
      <c r="U784" s="309"/>
      <c r="V784" s="309"/>
      <c r="W784" s="309"/>
      <c r="X784" s="309"/>
      <c r="Y784" s="309"/>
      <c r="Z784" s="303"/>
      <c r="AA784" s="303"/>
      <c r="AB784" s="303"/>
      <c r="AC784" s="303"/>
      <c r="AD784" s="303"/>
      <c r="AE784" s="303"/>
      <c r="AF784" s="303"/>
      <c r="AG784" s="303"/>
      <c r="AH784" s="303"/>
      <c r="AI784" s="308"/>
      <c r="AJ784" s="308"/>
      <c r="AK784" s="308"/>
      <c r="AL784" s="308"/>
      <c r="AM784" s="308"/>
    </row>
    <row r="785" spans="2:38" ht="7.35" customHeight="1" x14ac:dyDescent="0.15">
      <c r="C785" s="301" t="s">
        <v>281</v>
      </c>
      <c r="D785" s="301"/>
      <c r="E785" s="301"/>
      <c r="F785" s="301"/>
      <c r="G785" s="302"/>
      <c r="H785" s="302"/>
      <c r="I785" s="302"/>
      <c r="J785" s="302"/>
      <c r="K785" s="302"/>
      <c r="L785" s="302"/>
      <c r="M785" s="302"/>
      <c r="N785" s="302"/>
      <c r="O785" s="302"/>
      <c r="P785" s="302"/>
      <c r="Q785" s="302"/>
      <c r="R785" s="302"/>
      <c r="S785" s="302"/>
      <c r="T785" s="302"/>
      <c r="U785" s="302"/>
      <c r="V785" s="302"/>
      <c r="W785" s="302"/>
      <c r="X785" s="302"/>
      <c r="Y785" s="302"/>
      <c r="Z785" s="302"/>
      <c r="AA785" s="302"/>
      <c r="AB785" s="302"/>
      <c r="AC785" s="302"/>
      <c r="AD785" s="302"/>
      <c r="AE785" s="302"/>
      <c r="AF785" s="302"/>
      <c r="AG785" s="303"/>
      <c r="AH785" s="303"/>
      <c r="AI785" s="303" t="s">
        <v>282</v>
      </c>
      <c r="AJ785" s="303"/>
    </row>
    <row r="786" spans="2:38" ht="6.75" customHeight="1" x14ac:dyDescent="0.15">
      <c r="C786" s="301"/>
      <c r="D786" s="301"/>
      <c r="E786" s="301"/>
      <c r="F786" s="301"/>
      <c r="G786" s="302"/>
      <c r="H786" s="302"/>
      <c r="I786" s="302"/>
      <c r="J786" s="302"/>
      <c r="K786" s="302"/>
      <c r="L786" s="302"/>
      <c r="M786" s="302"/>
      <c r="N786" s="302"/>
      <c r="O786" s="302"/>
      <c r="P786" s="302"/>
      <c r="Q786" s="302"/>
      <c r="R786" s="302"/>
      <c r="S786" s="302"/>
      <c r="T786" s="302"/>
      <c r="U786" s="302"/>
      <c r="V786" s="302"/>
      <c r="W786" s="302"/>
      <c r="X786" s="302"/>
      <c r="Y786" s="302"/>
      <c r="Z786" s="302"/>
      <c r="AA786" s="302"/>
      <c r="AB786" s="302"/>
      <c r="AC786" s="302"/>
      <c r="AD786" s="302"/>
      <c r="AE786" s="302"/>
      <c r="AF786" s="302"/>
      <c r="AG786" s="303"/>
      <c r="AH786" s="303"/>
      <c r="AI786" s="303"/>
      <c r="AJ786" s="303"/>
    </row>
    <row r="787" spans="2:38" ht="11.25" customHeight="1" x14ac:dyDescent="0.15">
      <c r="P787" s="304" t="s">
        <v>283</v>
      </c>
      <c r="Q787" s="304"/>
      <c r="R787" s="304"/>
      <c r="W787" s="304" t="s">
        <v>284</v>
      </c>
      <c r="X787" s="304"/>
      <c r="Y787" s="304"/>
      <c r="Z787" s="304"/>
      <c r="AE787" s="304" t="s">
        <v>285</v>
      </c>
      <c r="AF787" s="304"/>
      <c r="AG787" s="304"/>
      <c r="AH787" s="304"/>
      <c r="AI787" s="304"/>
      <c r="AJ787" s="304"/>
      <c r="AK787" s="304"/>
    </row>
    <row r="788" spans="2:38" ht="8.4499999999999993" customHeight="1" x14ac:dyDescent="0.15">
      <c r="B788" s="300" t="s">
        <v>286</v>
      </c>
      <c r="C788" s="300"/>
      <c r="D788" s="300"/>
      <c r="E788" s="300" t="s">
        <v>287</v>
      </c>
      <c r="F788" s="300"/>
      <c r="G788" s="300"/>
      <c r="J788" s="300" t="s">
        <v>288</v>
      </c>
      <c r="K788" s="300"/>
      <c r="L788" s="300"/>
      <c r="M788" s="300"/>
      <c r="N788" s="300"/>
      <c r="O788" s="300"/>
      <c r="P788" s="76" t="s">
        <v>289</v>
      </c>
      <c r="R788" s="299" t="s">
        <v>290</v>
      </c>
      <c r="S788" s="299"/>
      <c r="V788" s="299" t="s">
        <v>289</v>
      </c>
      <c r="W788" s="299"/>
      <c r="Y788" s="299" t="s">
        <v>290</v>
      </c>
      <c r="Z788" s="299"/>
      <c r="AA788" s="299"/>
      <c r="AD788" s="299" t="s">
        <v>289</v>
      </c>
      <c r="AE788" s="299"/>
      <c r="AF788" s="299"/>
      <c r="AG788" s="299"/>
      <c r="AI788" s="299" t="s">
        <v>290</v>
      </c>
      <c r="AJ788" s="299"/>
      <c r="AK788" s="299"/>
      <c r="AL788" s="299"/>
    </row>
    <row r="789" spans="2:38" ht="9.9499999999999993" customHeight="1" x14ac:dyDescent="0.15">
      <c r="B789" s="296" t="s">
        <v>851</v>
      </c>
      <c r="C789" s="296"/>
      <c r="D789" s="296"/>
      <c r="E789" s="296" t="s">
        <v>1362</v>
      </c>
      <c r="F789" s="296"/>
      <c r="G789" s="296"/>
      <c r="H789" s="296"/>
      <c r="J789" s="296" t="s">
        <v>1363</v>
      </c>
      <c r="K789" s="296"/>
      <c r="L789" s="296"/>
      <c r="M789" s="296"/>
      <c r="N789" s="294">
        <v>0</v>
      </c>
      <c r="O789" s="294"/>
      <c r="P789" s="294"/>
      <c r="Q789" s="294">
        <v>0</v>
      </c>
      <c r="R789" s="294"/>
      <c r="S789" s="294"/>
      <c r="T789" s="294">
        <v>0</v>
      </c>
      <c r="U789" s="294"/>
      <c r="V789" s="294"/>
      <c r="W789" s="294"/>
      <c r="X789" s="294">
        <v>5085</v>
      </c>
      <c r="Y789" s="294"/>
      <c r="Z789" s="294"/>
      <c r="AA789" s="294"/>
      <c r="AB789" s="294">
        <v>0</v>
      </c>
      <c r="AC789" s="294"/>
      <c r="AD789" s="294"/>
      <c r="AE789" s="294"/>
      <c r="AF789" s="294"/>
      <c r="AG789" s="294"/>
      <c r="AH789" s="294">
        <v>5085</v>
      </c>
      <c r="AI789" s="294"/>
      <c r="AJ789" s="294"/>
      <c r="AK789" s="294"/>
      <c r="AL789" s="294"/>
    </row>
    <row r="790" spans="2:38" ht="17.25" customHeight="1" x14ac:dyDescent="0.15">
      <c r="J790" s="296"/>
      <c r="K790" s="296"/>
      <c r="L790" s="296"/>
      <c r="M790" s="296"/>
    </row>
    <row r="791" spans="2:38" ht="8.4499999999999993" customHeight="1" x14ac:dyDescent="0.15">
      <c r="B791" s="296" t="s">
        <v>851</v>
      </c>
      <c r="C791" s="296"/>
      <c r="D791" s="296"/>
      <c r="E791" s="296" t="s">
        <v>1364</v>
      </c>
      <c r="F791" s="296"/>
      <c r="G791" s="296"/>
      <c r="H791" s="296"/>
      <c r="J791" s="296" t="s">
        <v>1365</v>
      </c>
      <c r="K791" s="296"/>
      <c r="L791" s="296"/>
      <c r="M791" s="296"/>
      <c r="N791" s="294">
        <v>0</v>
      </c>
      <c r="O791" s="294"/>
      <c r="P791" s="294"/>
      <c r="Q791" s="294">
        <v>0</v>
      </c>
      <c r="R791" s="294"/>
      <c r="S791" s="294"/>
      <c r="T791" s="294">
        <v>0</v>
      </c>
      <c r="U791" s="294"/>
      <c r="V791" s="294"/>
      <c r="W791" s="294"/>
      <c r="X791" s="294">
        <v>983054.58</v>
      </c>
      <c r="Y791" s="294"/>
      <c r="Z791" s="294"/>
      <c r="AA791" s="294"/>
      <c r="AB791" s="294">
        <v>0</v>
      </c>
      <c r="AC791" s="294"/>
      <c r="AD791" s="294"/>
      <c r="AE791" s="294"/>
      <c r="AF791" s="294"/>
      <c r="AG791" s="294"/>
      <c r="AH791" s="294">
        <v>983054.58</v>
      </c>
      <c r="AI791" s="294"/>
      <c r="AJ791" s="294"/>
      <c r="AK791" s="294"/>
      <c r="AL791" s="294"/>
    </row>
    <row r="792" spans="2:38" ht="9.4" customHeight="1" x14ac:dyDescent="0.15">
      <c r="B792" s="296" t="s">
        <v>851</v>
      </c>
      <c r="C792" s="296"/>
      <c r="D792" s="296"/>
      <c r="E792" s="296" t="s">
        <v>1366</v>
      </c>
      <c r="F792" s="296"/>
      <c r="G792" s="296"/>
      <c r="H792" s="296"/>
      <c r="J792" s="296" t="s">
        <v>1367</v>
      </c>
      <c r="K792" s="296"/>
      <c r="L792" s="296"/>
      <c r="M792" s="296"/>
      <c r="N792" s="294">
        <v>0</v>
      </c>
      <c r="O792" s="294"/>
      <c r="P792" s="294"/>
      <c r="Q792" s="294">
        <v>0</v>
      </c>
      <c r="R792" s="294"/>
      <c r="S792" s="294"/>
      <c r="T792" s="294">
        <v>0</v>
      </c>
      <c r="U792" s="294"/>
      <c r="V792" s="294"/>
      <c r="W792" s="294"/>
      <c r="X792" s="294">
        <v>608729</v>
      </c>
      <c r="Y792" s="294"/>
      <c r="Z792" s="294"/>
      <c r="AA792" s="294"/>
      <c r="AB792" s="294">
        <v>0</v>
      </c>
      <c r="AC792" s="294"/>
      <c r="AD792" s="294"/>
      <c r="AE792" s="294"/>
      <c r="AF792" s="294"/>
      <c r="AG792" s="294"/>
      <c r="AH792" s="294">
        <v>608729</v>
      </c>
      <c r="AI792" s="294"/>
      <c r="AJ792" s="294"/>
      <c r="AK792" s="294"/>
      <c r="AL792" s="294"/>
    </row>
    <row r="793" spans="2:38" ht="9.4" customHeight="1" x14ac:dyDescent="0.15">
      <c r="B793" s="296" t="s">
        <v>851</v>
      </c>
      <c r="C793" s="296"/>
      <c r="D793" s="296"/>
      <c r="E793" s="296" t="s">
        <v>1368</v>
      </c>
      <c r="F793" s="296"/>
      <c r="G793" s="296"/>
      <c r="H793" s="296"/>
      <c r="J793" s="296" t="s">
        <v>1369</v>
      </c>
      <c r="K793" s="296"/>
      <c r="L793" s="296"/>
      <c r="M793" s="296"/>
      <c r="N793" s="294">
        <v>0</v>
      </c>
      <c r="O793" s="294"/>
      <c r="P793" s="294"/>
      <c r="Q793" s="294">
        <v>0</v>
      </c>
      <c r="R793" s="294"/>
      <c r="S793" s="294"/>
      <c r="T793" s="294">
        <v>0</v>
      </c>
      <c r="U793" s="294"/>
      <c r="V793" s="294"/>
      <c r="W793" s="294"/>
      <c r="X793" s="294">
        <v>249076</v>
      </c>
      <c r="Y793" s="294"/>
      <c r="Z793" s="294"/>
      <c r="AA793" s="294"/>
      <c r="AB793" s="294">
        <v>0</v>
      </c>
      <c r="AC793" s="294"/>
      <c r="AD793" s="294"/>
      <c r="AE793" s="294"/>
      <c r="AF793" s="294"/>
      <c r="AG793" s="294"/>
      <c r="AH793" s="294">
        <v>249076</v>
      </c>
      <c r="AI793" s="294"/>
      <c r="AJ793" s="294"/>
      <c r="AK793" s="294"/>
      <c r="AL793" s="294"/>
    </row>
    <row r="794" spans="2:38" ht="9.4" customHeight="1" x14ac:dyDescent="0.15">
      <c r="B794" s="296" t="s">
        <v>851</v>
      </c>
      <c r="C794" s="296"/>
      <c r="D794" s="296"/>
      <c r="E794" s="296" t="s">
        <v>1370</v>
      </c>
      <c r="F794" s="296"/>
      <c r="G794" s="296"/>
      <c r="H794" s="296"/>
      <c r="J794" s="296" t="s">
        <v>1371</v>
      </c>
      <c r="K794" s="296"/>
      <c r="L794" s="296"/>
      <c r="M794" s="296"/>
      <c r="N794" s="294">
        <v>0</v>
      </c>
      <c r="O794" s="294"/>
      <c r="P794" s="294"/>
      <c r="Q794" s="294">
        <v>0</v>
      </c>
      <c r="R794" s="294"/>
      <c r="S794" s="294"/>
      <c r="T794" s="294">
        <v>0</v>
      </c>
      <c r="U794" s="294"/>
      <c r="V794" s="294"/>
      <c r="W794" s="294"/>
      <c r="X794" s="294">
        <v>4300</v>
      </c>
      <c r="Y794" s="294"/>
      <c r="Z794" s="294"/>
      <c r="AA794" s="294"/>
      <c r="AB794" s="294">
        <v>0</v>
      </c>
      <c r="AC794" s="294"/>
      <c r="AD794" s="294"/>
      <c r="AE794" s="294"/>
      <c r="AF794" s="294"/>
      <c r="AG794" s="294"/>
      <c r="AH794" s="294">
        <v>4300</v>
      </c>
      <c r="AI794" s="294"/>
      <c r="AJ794" s="294"/>
      <c r="AK794" s="294"/>
      <c r="AL794" s="294"/>
    </row>
    <row r="795" spans="2:38" ht="9.4" customHeight="1" x14ac:dyDescent="0.15">
      <c r="B795" s="296" t="s">
        <v>851</v>
      </c>
      <c r="C795" s="296"/>
      <c r="D795" s="296"/>
      <c r="E795" s="296" t="s">
        <v>1372</v>
      </c>
      <c r="F795" s="296"/>
      <c r="G795" s="296"/>
      <c r="H795" s="296"/>
      <c r="J795" s="296" t="s">
        <v>1373</v>
      </c>
      <c r="K795" s="296"/>
      <c r="L795" s="296"/>
      <c r="M795" s="296"/>
      <c r="N795" s="294">
        <v>0</v>
      </c>
      <c r="O795" s="294"/>
      <c r="P795" s="294"/>
      <c r="Q795" s="294">
        <v>0</v>
      </c>
      <c r="R795" s="294"/>
      <c r="S795" s="294"/>
      <c r="T795" s="294">
        <v>0</v>
      </c>
      <c r="U795" s="294"/>
      <c r="V795" s="294"/>
      <c r="W795" s="294"/>
      <c r="X795" s="294">
        <v>46724</v>
      </c>
      <c r="Y795" s="294"/>
      <c r="Z795" s="294"/>
      <c r="AA795" s="294"/>
      <c r="AB795" s="294">
        <v>0</v>
      </c>
      <c r="AC795" s="294"/>
      <c r="AD795" s="294"/>
      <c r="AE795" s="294"/>
      <c r="AF795" s="294"/>
      <c r="AG795" s="294"/>
      <c r="AH795" s="294">
        <v>46724</v>
      </c>
      <c r="AI795" s="294"/>
      <c r="AJ795" s="294"/>
      <c r="AK795" s="294"/>
      <c r="AL795" s="294"/>
    </row>
    <row r="796" spans="2:38" ht="9.4" customHeight="1" x14ac:dyDescent="0.15">
      <c r="B796" s="296" t="s">
        <v>851</v>
      </c>
      <c r="C796" s="296"/>
      <c r="D796" s="296"/>
      <c r="E796" s="296" t="s">
        <v>1374</v>
      </c>
      <c r="F796" s="296"/>
      <c r="G796" s="296"/>
      <c r="H796" s="296"/>
      <c r="J796" s="296" t="s">
        <v>1375</v>
      </c>
      <c r="K796" s="296"/>
      <c r="L796" s="296"/>
      <c r="M796" s="296"/>
      <c r="N796" s="294">
        <v>0</v>
      </c>
      <c r="O796" s="294"/>
      <c r="P796" s="294"/>
      <c r="Q796" s="294">
        <v>0</v>
      </c>
      <c r="R796" s="294"/>
      <c r="S796" s="294"/>
      <c r="T796" s="294">
        <v>0</v>
      </c>
      <c r="U796" s="294"/>
      <c r="V796" s="294"/>
      <c r="W796" s="294"/>
      <c r="X796" s="294">
        <v>36042</v>
      </c>
      <c r="Y796" s="294"/>
      <c r="Z796" s="294"/>
      <c r="AA796" s="294"/>
      <c r="AB796" s="294">
        <v>0</v>
      </c>
      <c r="AC796" s="294"/>
      <c r="AD796" s="294"/>
      <c r="AE796" s="294"/>
      <c r="AF796" s="294"/>
      <c r="AG796" s="294"/>
      <c r="AH796" s="294">
        <v>36042</v>
      </c>
      <c r="AI796" s="294"/>
      <c r="AJ796" s="294"/>
      <c r="AK796" s="294"/>
      <c r="AL796" s="294"/>
    </row>
    <row r="797" spans="2:38" ht="9.4" customHeight="1" x14ac:dyDescent="0.15">
      <c r="B797" s="296" t="s">
        <v>851</v>
      </c>
      <c r="C797" s="296"/>
      <c r="D797" s="296"/>
      <c r="E797" s="296" t="s">
        <v>1376</v>
      </c>
      <c r="F797" s="296"/>
      <c r="G797" s="296"/>
      <c r="H797" s="296"/>
      <c r="J797" s="296" t="s">
        <v>1377</v>
      </c>
      <c r="K797" s="296"/>
      <c r="L797" s="296"/>
      <c r="M797" s="296"/>
      <c r="N797" s="294">
        <v>0</v>
      </c>
      <c r="O797" s="294"/>
      <c r="P797" s="294"/>
      <c r="Q797" s="294">
        <v>0</v>
      </c>
      <c r="R797" s="294"/>
      <c r="S797" s="294"/>
      <c r="T797" s="294">
        <v>0</v>
      </c>
      <c r="U797" s="294"/>
      <c r="V797" s="294"/>
      <c r="W797" s="294"/>
      <c r="X797" s="294">
        <v>3879</v>
      </c>
      <c r="Y797" s="294"/>
      <c r="Z797" s="294"/>
      <c r="AA797" s="294"/>
      <c r="AB797" s="294">
        <v>0</v>
      </c>
      <c r="AC797" s="294"/>
      <c r="AD797" s="294"/>
      <c r="AE797" s="294"/>
      <c r="AF797" s="294"/>
      <c r="AG797" s="294"/>
      <c r="AH797" s="294">
        <v>3879</v>
      </c>
      <c r="AI797" s="294"/>
      <c r="AJ797" s="294"/>
      <c r="AK797" s="294"/>
      <c r="AL797" s="294"/>
    </row>
    <row r="798" spans="2:38" ht="9.1999999999999993" customHeight="1" x14ac:dyDescent="0.15">
      <c r="J798" s="296"/>
      <c r="K798" s="296"/>
      <c r="L798" s="296"/>
      <c r="M798" s="296"/>
    </row>
    <row r="799" spans="2:38" ht="8.4499999999999993" customHeight="1" x14ac:dyDescent="0.15">
      <c r="B799" s="296" t="s">
        <v>851</v>
      </c>
      <c r="C799" s="296"/>
      <c r="D799" s="296"/>
      <c r="E799" s="296" t="s">
        <v>1378</v>
      </c>
      <c r="F799" s="296"/>
      <c r="G799" s="296"/>
      <c r="H799" s="296"/>
      <c r="J799" s="296" t="s">
        <v>1379</v>
      </c>
      <c r="K799" s="296"/>
      <c r="L799" s="296"/>
      <c r="M799" s="296"/>
      <c r="N799" s="294">
        <v>0</v>
      </c>
      <c r="O799" s="294"/>
      <c r="P799" s="294"/>
      <c r="Q799" s="294">
        <v>0</v>
      </c>
      <c r="R799" s="294"/>
      <c r="S799" s="294"/>
      <c r="T799" s="294">
        <v>0</v>
      </c>
      <c r="U799" s="294"/>
      <c r="V799" s="294"/>
      <c r="W799" s="294"/>
      <c r="X799" s="294">
        <v>6869.58</v>
      </c>
      <c r="Y799" s="294"/>
      <c r="Z799" s="294"/>
      <c r="AA799" s="294"/>
      <c r="AB799" s="294">
        <v>0</v>
      </c>
      <c r="AC799" s="294"/>
      <c r="AD799" s="294"/>
      <c r="AE799" s="294"/>
      <c r="AF799" s="294"/>
      <c r="AG799" s="294"/>
      <c r="AH799" s="294">
        <v>6869.58</v>
      </c>
      <c r="AI799" s="294"/>
      <c r="AJ799" s="294"/>
      <c r="AK799" s="294"/>
      <c r="AL799" s="294"/>
    </row>
    <row r="800" spans="2:38" ht="9.1999999999999993" customHeight="1" x14ac:dyDescent="0.15">
      <c r="J800" s="296"/>
      <c r="K800" s="296"/>
      <c r="L800" s="296"/>
      <c r="M800" s="296"/>
    </row>
    <row r="801" spans="2:38" ht="8.4499999999999993" customHeight="1" x14ac:dyDescent="0.15">
      <c r="B801" s="296" t="s">
        <v>851</v>
      </c>
      <c r="C801" s="296"/>
      <c r="D801" s="296"/>
      <c r="E801" s="296" t="s">
        <v>1380</v>
      </c>
      <c r="F801" s="296"/>
      <c r="G801" s="296"/>
      <c r="H801" s="296"/>
      <c r="J801" s="296" t="s">
        <v>1381</v>
      </c>
      <c r="K801" s="296"/>
      <c r="L801" s="296"/>
      <c r="M801" s="296"/>
      <c r="N801" s="294">
        <v>0</v>
      </c>
      <c r="O801" s="294"/>
      <c r="P801" s="294"/>
      <c r="Q801" s="294">
        <v>0</v>
      </c>
      <c r="R801" s="294"/>
      <c r="S801" s="294"/>
      <c r="T801" s="294">
        <v>0</v>
      </c>
      <c r="U801" s="294"/>
      <c r="V801" s="294"/>
      <c r="W801" s="294"/>
      <c r="X801" s="294">
        <v>25435</v>
      </c>
      <c r="Y801" s="294"/>
      <c r="Z801" s="294"/>
      <c r="AA801" s="294"/>
      <c r="AB801" s="294">
        <v>0</v>
      </c>
      <c r="AC801" s="294"/>
      <c r="AD801" s="294"/>
      <c r="AE801" s="294"/>
      <c r="AF801" s="294"/>
      <c r="AG801" s="294"/>
      <c r="AH801" s="294">
        <v>25435</v>
      </c>
      <c r="AI801" s="294"/>
      <c r="AJ801" s="294"/>
      <c r="AK801" s="294"/>
      <c r="AL801" s="294"/>
    </row>
    <row r="802" spans="2:38" ht="9.1999999999999993" customHeight="1" x14ac:dyDescent="0.15">
      <c r="J802" s="296"/>
      <c r="K802" s="296"/>
      <c r="L802" s="296"/>
      <c r="M802" s="296"/>
    </row>
    <row r="803" spans="2:38" ht="8.4499999999999993" customHeight="1" x14ac:dyDescent="0.15">
      <c r="B803" s="296" t="s">
        <v>851</v>
      </c>
      <c r="C803" s="296"/>
      <c r="D803" s="296"/>
      <c r="E803" s="296" t="s">
        <v>1382</v>
      </c>
      <c r="F803" s="296"/>
      <c r="G803" s="296"/>
      <c r="H803" s="296"/>
      <c r="J803" s="296" t="s">
        <v>1383</v>
      </c>
      <c r="K803" s="296"/>
      <c r="L803" s="296"/>
      <c r="M803" s="296"/>
      <c r="N803" s="294">
        <v>0</v>
      </c>
      <c r="O803" s="294"/>
      <c r="P803" s="294"/>
      <c r="Q803" s="294">
        <v>0</v>
      </c>
      <c r="R803" s="294"/>
      <c r="S803" s="294"/>
      <c r="T803" s="294">
        <v>0</v>
      </c>
      <c r="U803" s="294"/>
      <c r="V803" s="294"/>
      <c r="W803" s="294"/>
      <c r="X803" s="294">
        <v>2000</v>
      </c>
      <c r="Y803" s="294"/>
      <c r="Z803" s="294"/>
      <c r="AA803" s="294"/>
      <c r="AB803" s="294">
        <v>0</v>
      </c>
      <c r="AC803" s="294"/>
      <c r="AD803" s="294"/>
      <c r="AE803" s="294"/>
      <c r="AF803" s="294"/>
      <c r="AG803" s="294"/>
      <c r="AH803" s="294">
        <v>2000</v>
      </c>
      <c r="AI803" s="294"/>
      <c r="AJ803" s="294"/>
      <c r="AK803" s="294"/>
      <c r="AL803" s="294"/>
    </row>
    <row r="804" spans="2:38" ht="9.1999999999999993" customHeight="1" x14ac:dyDescent="0.15">
      <c r="J804" s="296"/>
      <c r="K804" s="296"/>
      <c r="L804" s="296"/>
      <c r="M804" s="296"/>
    </row>
    <row r="805" spans="2:38" ht="8.4499999999999993" customHeight="1" x14ac:dyDescent="0.15">
      <c r="B805" s="296" t="s">
        <v>851</v>
      </c>
      <c r="C805" s="296"/>
      <c r="D805" s="296"/>
      <c r="E805" s="296" t="s">
        <v>1384</v>
      </c>
      <c r="F805" s="296"/>
      <c r="G805" s="296"/>
      <c r="H805" s="296"/>
      <c r="J805" s="296" t="s">
        <v>1363</v>
      </c>
      <c r="K805" s="296"/>
      <c r="L805" s="296"/>
      <c r="M805" s="296"/>
      <c r="N805" s="294">
        <v>0</v>
      </c>
      <c r="O805" s="294"/>
      <c r="P805" s="294"/>
      <c r="Q805" s="294">
        <v>0</v>
      </c>
      <c r="R805" s="294"/>
      <c r="S805" s="294"/>
      <c r="T805" s="294">
        <v>0</v>
      </c>
      <c r="U805" s="294"/>
      <c r="V805" s="294"/>
      <c r="W805" s="294"/>
      <c r="X805" s="294">
        <v>58409</v>
      </c>
      <c r="Y805" s="294"/>
      <c r="Z805" s="294"/>
      <c r="AA805" s="294"/>
      <c r="AB805" s="294">
        <v>0</v>
      </c>
      <c r="AC805" s="294"/>
      <c r="AD805" s="294"/>
      <c r="AE805" s="294"/>
      <c r="AF805" s="294"/>
      <c r="AG805" s="294"/>
      <c r="AH805" s="294">
        <v>58409</v>
      </c>
      <c r="AI805" s="294"/>
      <c r="AJ805" s="294"/>
      <c r="AK805" s="294"/>
      <c r="AL805" s="294"/>
    </row>
    <row r="806" spans="2:38" ht="17.25" customHeight="1" x14ac:dyDescent="0.15">
      <c r="J806" s="296"/>
      <c r="K806" s="296"/>
      <c r="L806" s="296"/>
      <c r="M806" s="296"/>
    </row>
    <row r="807" spans="2:38" ht="8.4499999999999993" customHeight="1" x14ac:dyDescent="0.15">
      <c r="B807" s="296" t="s">
        <v>851</v>
      </c>
      <c r="C807" s="296"/>
      <c r="D807" s="296"/>
      <c r="E807" s="296" t="s">
        <v>1385</v>
      </c>
      <c r="F807" s="296"/>
      <c r="G807" s="296"/>
      <c r="H807" s="296"/>
      <c r="J807" s="296" t="s">
        <v>1386</v>
      </c>
      <c r="K807" s="296"/>
      <c r="L807" s="296"/>
      <c r="M807" s="296"/>
      <c r="N807" s="294">
        <v>0</v>
      </c>
      <c r="O807" s="294"/>
      <c r="P807" s="294"/>
      <c r="Q807" s="294">
        <v>0</v>
      </c>
      <c r="R807" s="294"/>
      <c r="S807" s="294"/>
      <c r="T807" s="294">
        <v>0</v>
      </c>
      <c r="U807" s="294"/>
      <c r="V807" s="294"/>
      <c r="W807" s="294"/>
      <c r="X807" s="294">
        <v>58409</v>
      </c>
      <c r="Y807" s="294"/>
      <c r="Z807" s="294"/>
      <c r="AA807" s="294"/>
      <c r="AB807" s="294">
        <v>0</v>
      </c>
      <c r="AC807" s="294"/>
      <c r="AD807" s="294"/>
      <c r="AE807" s="294"/>
      <c r="AF807" s="294"/>
      <c r="AG807" s="294"/>
      <c r="AH807" s="294">
        <v>58409</v>
      </c>
      <c r="AI807" s="294"/>
      <c r="AJ807" s="294"/>
      <c r="AK807" s="294"/>
      <c r="AL807" s="294"/>
    </row>
    <row r="808" spans="2:38" ht="9.4" customHeight="1" x14ac:dyDescent="0.15">
      <c r="B808" s="296" t="s">
        <v>851</v>
      </c>
      <c r="C808" s="296"/>
      <c r="D808" s="296"/>
      <c r="E808" s="296" t="s">
        <v>1387</v>
      </c>
      <c r="F808" s="296"/>
      <c r="G808" s="296"/>
      <c r="H808" s="296"/>
      <c r="J808" s="296" t="s">
        <v>1388</v>
      </c>
      <c r="K808" s="296"/>
      <c r="L808" s="296"/>
      <c r="M808" s="296"/>
      <c r="N808" s="294">
        <v>0</v>
      </c>
      <c r="O808" s="294"/>
      <c r="P808" s="294"/>
      <c r="Q808" s="294">
        <v>0</v>
      </c>
      <c r="R808" s="294"/>
      <c r="S808" s="294"/>
      <c r="T808" s="294">
        <v>0</v>
      </c>
      <c r="U808" s="294"/>
      <c r="V808" s="294"/>
      <c r="W808" s="294"/>
      <c r="X808" s="294">
        <v>13541.5</v>
      </c>
      <c r="Y808" s="294"/>
      <c r="Z808" s="294"/>
      <c r="AA808" s="294"/>
      <c r="AB808" s="294">
        <v>0</v>
      </c>
      <c r="AC808" s="294"/>
      <c r="AD808" s="294"/>
      <c r="AE808" s="294"/>
      <c r="AF808" s="294"/>
      <c r="AG808" s="294"/>
      <c r="AH808" s="294">
        <v>13541.5</v>
      </c>
      <c r="AI808" s="294"/>
      <c r="AJ808" s="294"/>
      <c r="AK808" s="294"/>
      <c r="AL808" s="294"/>
    </row>
    <row r="809" spans="2:38" ht="9.4" customHeight="1" x14ac:dyDescent="0.15">
      <c r="B809" s="296" t="s">
        <v>851</v>
      </c>
      <c r="C809" s="296"/>
      <c r="D809" s="296"/>
      <c r="E809" s="296" t="s">
        <v>1389</v>
      </c>
      <c r="F809" s="296"/>
      <c r="G809" s="296"/>
      <c r="H809" s="296"/>
      <c r="J809" s="296" t="s">
        <v>1390</v>
      </c>
      <c r="K809" s="296"/>
      <c r="L809" s="296"/>
      <c r="M809" s="296"/>
      <c r="N809" s="294">
        <v>0</v>
      </c>
      <c r="O809" s="294"/>
      <c r="P809" s="294"/>
      <c r="Q809" s="294">
        <v>0</v>
      </c>
      <c r="R809" s="294"/>
      <c r="S809" s="294"/>
      <c r="T809" s="294">
        <v>0</v>
      </c>
      <c r="U809" s="294"/>
      <c r="V809" s="294"/>
      <c r="W809" s="294"/>
      <c r="X809" s="294">
        <v>135130.5</v>
      </c>
      <c r="Y809" s="294"/>
      <c r="Z809" s="294"/>
      <c r="AA809" s="294"/>
      <c r="AB809" s="294">
        <v>0</v>
      </c>
      <c r="AC809" s="294"/>
      <c r="AD809" s="294"/>
      <c r="AE809" s="294"/>
      <c r="AF809" s="294"/>
      <c r="AG809" s="294"/>
      <c r="AH809" s="294">
        <v>135130.5</v>
      </c>
      <c r="AI809" s="294"/>
      <c r="AJ809" s="294"/>
      <c r="AK809" s="294"/>
      <c r="AL809" s="294"/>
    </row>
    <row r="810" spans="2:38" ht="9.4" customHeight="1" x14ac:dyDescent="0.15">
      <c r="B810" s="296" t="s">
        <v>851</v>
      </c>
      <c r="C810" s="296"/>
      <c r="D810" s="296"/>
      <c r="E810" s="296" t="s">
        <v>1391</v>
      </c>
      <c r="F810" s="296"/>
      <c r="G810" s="296"/>
      <c r="H810" s="296"/>
      <c r="J810" s="296" t="s">
        <v>1392</v>
      </c>
      <c r="K810" s="296"/>
      <c r="L810" s="296"/>
      <c r="M810" s="296"/>
      <c r="N810" s="294">
        <v>0</v>
      </c>
      <c r="O810" s="294"/>
      <c r="P810" s="294"/>
      <c r="Q810" s="294">
        <v>0</v>
      </c>
      <c r="R810" s="294"/>
      <c r="S810" s="294"/>
      <c r="T810" s="294">
        <v>0</v>
      </c>
      <c r="U810" s="294"/>
      <c r="V810" s="294"/>
      <c r="W810" s="294"/>
      <c r="X810" s="294">
        <v>26731.5</v>
      </c>
      <c r="Y810" s="294"/>
      <c r="Z810" s="294"/>
      <c r="AA810" s="294"/>
      <c r="AB810" s="294">
        <v>0</v>
      </c>
      <c r="AC810" s="294"/>
      <c r="AD810" s="294"/>
      <c r="AE810" s="294"/>
      <c r="AF810" s="294"/>
      <c r="AG810" s="294"/>
      <c r="AH810" s="294">
        <v>26731.5</v>
      </c>
      <c r="AI810" s="294"/>
      <c r="AJ810" s="294"/>
      <c r="AK810" s="294"/>
      <c r="AL810" s="294"/>
    </row>
    <row r="811" spans="2:38" ht="9.1999999999999993" customHeight="1" x14ac:dyDescent="0.15">
      <c r="J811" s="296"/>
      <c r="K811" s="296"/>
      <c r="L811" s="296"/>
      <c r="M811" s="296"/>
    </row>
    <row r="812" spans="2:38" ht="8.4499999999999993" customHeight="1" x14ac:dyDescent="0.15">
      <c r="B812" s="296" t="s">
        <v>851</v>
      </c>
      <c r="C812" s="296"/>
      <c r="D812" s="296"/>
      <c r="E812" s="296" t="s">
        <v>1393</v>
      </c>
      <c r="F812" s="296"/>
      <c r="G812" s="296"/>
      <c r="H812" s="296"/>
      <c r="J812" s="296" t="s">
        <v>1394</v>
      </c>
      <c r="K812" s="296"/>
      <c r="L812" s="296"/>
      <c r="M812" s="296"/>
      <c r="N812" s="294">
        <v>0</v>
      </c>
      <c r="O812" s="294"/>
      <c r="P812" s="294"/>
      <c r="Q812" s="294">
        <v>0</v>
      </c>
      <c r="R812" s="294"/>
      <c r="S812" s="294"/>
      <c r="T812" s="294">
        <v>0</v>
      </c>
      <c r="U812" s="294"/>
      <c r="V812" s="294"/>
      <c r="W812" s="294"/>
      <c r="X812" s="294">
        <v>18422</v>
      </c>
      <c r="Y812" s="294"/>
      <c r="Z812" s="294"/>
      <c r="AA812" s="294"/>
      <c r="AB812" s="294">
        <v>0</v>
      </c>
      <c r="AC812" s="294"/>
      <c r="AD812" s="294"/>
      <c r="AE812" s="294"/>
      <c r="AF812" s="294"/>
      <c r="AG812" s="294"/>
      <c r="AH812" s="294">
        <v>18422</v>
      </c>
      <c r="AI812" s="294"/>
      <c r="AJ812" s="294"/>
      <c r="AK812" s="294"/>
      <c r="AL812" s="294"/>
    </row>
    <row r="813" spans="2:38" ht="9.1999999999999993" customHeight="1" x14ac:dyDescent="0.15">
      <c r="J813" s="296"/>
      <c r="K813" s="296"/>
      <c r="L813" s="296"/>
      <c r="M813" s="296"/>
    </row>
    <row r="814" spans="2:38" s="78" customFormat="1" ht="8.4499999999999993" customHeight="1" x14ac:dyDescent="0.15">
      <c r="B814" s="297" t="s">
        <v>851</v>
      </c>
      <c r="C814" s="297"/>
      <c r="D814" s="297"/>
      <c r="E814" s="297" t="s">
        <v>1395</v>
      </c>
      <c r="F814" s="297"/>
      <c r="G814" s="297"/>
      <c r="H814" s="297"/>
      <c r="J814" s="297" t="s">
        <v>220</v>
      </c>
      <c r="K814" s="297"/>
      <c r="L814" s="297"/>
      <c r="M814" s="297"/>
      <c r="N814" s="298">
        <v>0</v>
      </c>
      <c r="O814" s="298"/>
      <c r="P814" s="298"/>
      <c r="Q814" s="298">
        <v>0</v>
      </c>
      <c r="R814" s="298"/>
      <c r="S814" s="298"/>
      <c r="T814" s="298">
        <v>0</v>
      </c>
      <c r="U814" s="298"/>
      <c r="V814" s="298"/>
      <c r="W814" s="298"/>
      <c r="X814" s="298">
        <v>18096.45</v>
      </c>
      <c r="Y814" s="298"/>
      <c r="Z814" s="298"/>
      <c r="AA814" s="298"/>
      <c r="AB814" s="298">
        <v>0</v>
      </c>
      <c r="AC814" s="298"/>
      <c r="AD814" s="298"/>
      <c r="AE814" s="298"/>
      <c r="AF814" s="298"/>
      <c r="AG814" s="298"/>
      <c r="AH814" s="298">
        <v>18096.45</v>
      </c>
      <c r="AI814" s="298"/>
      <c r="AJ814" s="298"/>
      <c r="AK814" s="298"/>
      <c r="AL814" s="298"/>
    </row>
    <row r="815" spans="2:38" ht="9.4" customHeight="1" x14ac:dyDescent="0.15">
      <c r="B815" s="296" t="s">
        <v>851</v>
      </c>
      <c r="C815" s="296"/>
      <c r="D815" s="296"/>
      <c r="E815" s="296" t="s">
        <v>1396</v>
      </c>
      <c r="F815" s="296"/>
      <c r="G815" s="296"/>
      <c r="H815" s="296"/>
      <c r="J815" s="296" t="s">
        <v>220</v>
      </c>
      <c r="K815" s="296"/>
      <c r="L815" s="296"/>
      <c r="M815" s="296"/>
      <c r="N815" s="294">
        <v>0</v>
      </c>
      <c r="O815" s="294"/>
      <c r="P815" s="294"/>
      <c r="Q815" s="294">
        <v>0</v>
      </c>
      <c r="R815" s="294"/>
      <c r="S815" s="294"/>
      <c r="T815" s="294">
        <v>0</v>
      </c>
      <c r="U815" s="294"/>
      <c r="V815" s="294"/>
      <c r="W815" s="294"/>
      <c r="X815" s="294">
        <v>18096.45</v>
      </c>
      <c r="Y815" s="294"/>
      <c r="Z815" s="294"/>
      <c r="AA815" s="294"/>
      <c r="AB815" s="294">
        <v>0</v>
      </c>
      <c r="AC815" s="294"/>
      <c r="AD815" s="294"/>
      <c r="AE815" s="294"/>
      <c r="AF815" s="294"/>
      <c r="AG815" s="294"/>
      <c r="AH815" s="294">
        <v>18096.45</v>
      </c>
      <c r="AI815" s="294"/>
      <c r="AJ815" s="294"/>
      <c r="AK815" s="294"/>
      <c r="AL815" s="294"/>
    </row>
    <row r="816" spans="2:38" ht="9.4" customHeight="1" x14ac:dyDescent="0.15">
      <c r="B816" s="296" t="s">
        <v>851</v>
      </c>
      <c r="C816" s="296"/>
      <c r="D816" s="296"/>
      <c r="E816" s="296" t="s">
        <v>1397</v>
      </c>
      <c r="F816" s="296"/>
      <c r="G816" s="296"/>
      <c r="H816" s="296"/>
      <c r="J816" s="296" t="s">
        <v>1398</v>
      </c>
      <c r="K816" s="296"/>
      <c r="L816" s="296"/>
      <c r="M816" s="296"/>
      <c r="N816" s="294">
        <v>0</v>
      </c>
      <c r="O816" s="294"/>
      <c r="P816" s="294"/>
      <c r="Q816" s="294">
        <v>0</v>
      </c>
      <c r="R816" s="294"/>
      <c r="S816" s="294"/>
      <c r="T816" s="294">
        <v>0</v>
      </c>
      <c r="U816" s="294"/>
      <c r="V816" s="294"/>
      <c r="W816" s="294"/>
      <c r="X816" s="294">
        <v>189</v>
      </c>
      <c r="Y816" s="294"/>
      <c r="Z816" s="294"/>
      <c r="AA816" s="294"/>
      <c r="AB816" s="294">
        <v>0</v>
      </c>
      <c r="AC816" s="294"/>
      <c r="AD816" s="294"/>
      <c r="AE816" s="294"/>
      <c r="AF816" s="294"/>
      <c r="AG816" s="294"/>
      <c r="AH816" s="294">
        <v>189</v>
      </c>
      <c r="AI816" s="294"/>
      <c r="AJ816" s="294"/>
      <c r="AK816" s="294"/>
      <c r="AL816" s="294"/>
    </row>
    <row r="817" spans="2:38" ht="17.25" customHeight="1" x14ac:dyDescent="0.15">
      <c r="J817" s="296"/>
      <c r="K817" s="296"/>
      <c r="L817" s="296"/>
      <c r="M817" s="296"/>
    </row>
    <row r="818" spans="2:38" ht="8.4499999999999993" customHeight="1" x14ac:dyDescent="0.15">
      <c r="B818" s="296" t="s">
        <v>851</v>
      </c>
      <c r="C818" s="296"/>
      <c r="D818" s="296"/>
      <c r="E818" s="296" t="s">
        <v>1399</v>
      </c>
      <c r="F818" s="296"/>
      <c r="G818" s="296"/>
      <c r="H818" s="296"/>
      <c r="J818" s="296" t="s">
        <v>1400</v>
      </c>
      <c r="K818" s="296"/>
      <c r="L818" s="296"/>
      <c r="M818" s="296"/>
      <c r="N818" s="294">
        <v>0</v>
      </c>
      <c r="O818" s="294"/>
      <c r="P818" s="294"/>
      <c r="Q818" s="294">
        <v>0</v>
      </c>
      <c r="R818" s="294"/>
      <c r="S818" s="294"/>
      <c r="T818" s="294">
        <v>0</v>
      </c>
      <c r="U818" s="294"/>
      <c r="V818" s="294"/>
      <c r="W818" s="294"/>
      <c r="X818" s="294">
        <v>1897.4</v>
      </c>
      <c r="Y818" s="294"/>
      <c r="Z818" s="294"/>
      <c r="AA818" s="294"/>
      <c r="AB818" s="294">
        <v>0</v>
      </c>
      <c r="AC818" s="294"/>
      <c r="AD818" s="294"/>
      <c r="AE818" s="294"/>
      <c r="AF818" s="294"/>
      <c r="AG818" s="294"/>
      <c r="AH818" s="294">
        <v>1897.4</v>
      </c>
      <c r="AI818" s="294"/>
      <c r="AJ818" s="294"/>
      <c r="AK818" s="294"/>
      <c r="AL818" s="294"/>
    </row>
    <row r="819" spans="2:38" ht="9.4" customHeight="1" x14ac:dyDescent="0.15">
      <c r="B819" s="296" t="s">
        <v>851</v>
      </c>
      <c r="C819" s="296"/>
      <c r="D819" s="296"/>
      <c r="E819" s="296" t="s">
        <v>1401</v>
      </c>
      <c r="F819" s="296"/>
      <c r="G819" s="296"/>
      <c r="H819" s="296"/>
      <c r="J819" s="296" t="s">
        <v>1402</v>
      </c>
      <c r="K819" s="296"/>
      <c r="L819" s="296"/>
      <c r="M819" s="296"/>
      <c r="N819" s="294">
        <v>0</v>
      </c>
      <c r="O819" s="294"/>
      <c r="P819" s="294"/>
      <c r="Q819" s="294">
        <v>0</v>
      </c>
      <c r="R819" s="294"/>
      <c r="S819" s="294"/>
      <c r="T819" s="294">
        <v>0</v>
      </c>
      <c r="U819" s="294"/>
      <c r="V819" s="294"/>
      <c r="W819" s="294"/>
      <c r="X819" s="294">
        <v>5895</v>
      </c>
      <c r="Y819" s="294"/>
      <c r="Z819" s="294"/>
      <c r="AA819" s="294"/>
      <c r="AB819" s="294">
        <v>0</v>
      </c>
      <c r="AC819" s="294"/>
      <c r="AD819" s="294"/>
      <c r="AE819" s="294"/>
      <c r="AF819" s="294"/>
      <c r="AG819" s="294"/>
      <c r="AH819" s="294">
        <v>5895</v>
      </c>
      <c r="AI819" s="294"/>
      <c r="AJ819" s="294"/>
      <c r="AK819" s="294"/>
      <c r="AL819" s="294"/>
    </row>
    <row r="820" spans="2:38" ht="9.1999999999999993" customHeight="1" x14ac:dyDescent="0.15">
      <c r="J820" s="296"/>
      <c r="K820" s="296"/>
      <c r="L820" s="296"/>
      <c r="M820" s="296"/>
    </row>
    <row r="821" spans="2:38" ht="8.4499999999999993" customHeight="1" x14ac:dyDescent="0.15">
      <c r="B821" s="296" t="s">
        <v>851</v>
      </c>
      <c r="C821" s="296"/>
      <c r="D821" s="296"/>
      <c r="E821" s="296" t="s">
        <v>1403</v>
      </c>
      <c r="F821" s="296"/>
      <c r="G821" s="296"/>
      <c r="H821" s="296"/>
      <c r="J821" s="296" t="s">
        <v>1404</v>
      </c>
      <c r="K821" s="296"/>
      <c r="L821" s="296"/>
      <c r="M821" s="296"/>
      <c r="N821" s="294">
        <v>0</v>
      </c>
      <c r="O821" s="294"/>
      <c r="P821" s="294"/>
      <c r="Q821" s="294">
        <v>0</v>
      </c>
      <c r="R821" s="294"/>
      <c r="S821" s="294"/>
      <c r="T821" s="294">
        <v>0</v>
      </c>
      <c r="U821" s="294"/>
      <c r="V821" s="294"/>
      <c r="W821" s="294"/>
      <c r="X821" s="294">
        <v>10115.049999999999</v>
      </c>
      <c r="Y821" s="294"/>
      <c r="Z821" s="294"/>
      <c r="AA821" s="294"/>
      <c r="AB821" s="294">
        <v>0</v>
      </c>
      <c r="AC821" s="294"/>
      <c r="AD821" s="294"/>
      <c r="AE821" s="294"/>
      <c r="AF821" s="294"/>
      <c r="AG821" s="294"/>
      <c r="AH821" s="294">
        <v>10115.049999999999</v>
      </c>
      <c r="AI821" s="294"/>
      <c r="AJ821" s="294"/>
      <c r="AK821" s="294"/>
      <c r="AL821" s="294"/>
    </row>
    <row r="822" spans="2:38" ht="9.4" customHeight="1" x14ac:dyDescent="0.15">
      <c r="B822" s="296" t="s">
        <v>851</v>
      </c>
      <c r="C822" s="296"/>
      <c r="D822" s="296"/>
      <c r="E822" s="296" t="s">
        <v>1405</v>
      </c>
      <c r="F822" s="296"/>
      <c r="G822" s="296"/>
      <c r="H822" s="296"/>
      <c r="J822" s="296" t="s">
        <v>549</v>
      </c>
      <c r="K822" s="296"/>
      <c r="L822" s="296"/>
      <c r="M822" s="296"/>
      <c r="N822" s="294">
        <v>0</v>
      </c>
      <c r="O822" s="294"/>
      <c r="P822" s="294"/>
      <c r="Q822" s="294">
        <v>0</v>
      </c>
      <c r="R822" s="294"/>
      <c r="S822" s="294"/>
      <c r="T822" s="294">
        <v>0</v>
      </c>
      <c r="U822" s="294"/>
      <c r="V822" s="294"/>
      <c r="W822" s="294"/>
      <c r="X822" s="294">
        <v>691.86</v>
      </c>
      <c r="Y822" s="294"/>
      <c r="Z822" s="294"/>
      <c r="AA822" s="294"/>
      <c r="AB822" s="294">
        <v>0</v>
      </c>
      <c r="AC822" s="294"/>
      <c r="AD822" s="294"/>
      <c r="AE822" s="294"/>
      <c r="AF822" s="294"/>
      <c r="AG822" s="294"/>
      <c r="AH822" s="294">
        <v>691.86</v>
      </c>
      <c r="AI822" s="294"/>
      <c r="AJ822" s="294"/>
      <c r="AK822" s="294"/>
      <c r="AL822" s="294"/>
    </row>
    <row r="823" spans="2:38" ht="9.4" customHeight="1" x14ac:dyDescent="0.15">
      <c r="B823" s="296" t="s">
        <v>851</v>
      </c>
      <c r="C823" s="296"/>
      <c r="D823" s="296"/>
      <c r="E823" s="296" t="s">
        <v>1406</v>
      </c>
      <c r="F823" s="296"/>
      <c r="G823" s="296"/>
      <c r="H823" s="296"/>
      <c r="J823" s="296" t="s">
        <v>1278</v>
      </c>
      <c r="K823" s="296"/>
      <c r="L823" s="296"/>
      <c r="M823" s="296"/>
      <c r="N823" s="294">
        <v>0</v>
      </c>
      <c r="O823" s="294"/>
      <c r="P823" s="294"/>
      <c r="Q823" s="294">
        <v>0</v>
      </c>
      <c r="R823" s="294"/>
      <c r="S823" s="294"/>
      <c r="T823" s="294">
        <v>0</v>
      </c>
      <c r="U823" s="294"/>
      <c r="V823" s="294"/>
      <c r="W823" s="294"/>
      <c r="X823" s="294">
        <v>1186.68</v>
      </c>
      <c r="Y823" s="294"/>
      <c r="Z823" s="294"/>
      <c r="AA823" s="294"/>
      <c r="AB823" s="294">
        <v>0</v>
      </c>
      <c r="AC823" s="294"/>
      <c r="AD823" s="294"/>
      <c r="AE823" s="294"/>
      <c r="AF823" s="294"/>
      <c r="AG823" s="294"/>
      <c r="AH823" s="294">
        <v>1186.68</v>
      </c>
      <c r="AI823" s="294"/>
      <c r="AJ823" s="294"/>
      <c r="AK823" s="294"/>
      <c r="AL823" s="294"/>
    </row>
    <row r="824" spans="2:38" ht="9.4" customHeight="1" x14ac:dyDescent="0.15">
      <c r="B824" s="296" t="s">
        <v>851</v>
      </c>
      <c r="C824" s="296"/>
      <c r="D824" s="296"/>
      <c r="E824" s="296" t="s">
        <v>1407</v>
      </c>
      <c r="F824" s="296"/>
      <c r="G824" s="296"/>
      <c r="H824" s="296"/>
      <c r="J824" s="296" t="s">
        <v>1408</v>
      </c>
      <c r="K824" s="296"/>
      <c r="L824" s="296"/>
      <c r="M824" s="296"/>
      <c r="N824" s="294">
        <v>0</v>
      </c>
      <c r="O824" s="294"/>
      <c r="P824" s="294"/>
      <c r="Q824" s="294">
        <v>0</v>
      </c>
      <c r="R824" s="294"/>
      <c r="S824" s="294"/>
      <c r="T824" s="294">
        <v>0</v>
      </c>
      <c r="U824" s="294"/>
      <c r="V824" s="294"/>
      <c r="W824" s="294"/>
      <c r="X824" s="294">
        <v>100.75</v>
      </c>
      <c r="Y824" s="294"/>
      <c r="Z824" s="294"/>
      <c r="AA824" s="294"/>
      <c r="AB824" s="294">
        <v>0</v>
      </c>
      <c r="AC824" s="294"/>
      <c r="AD824" s="294"/>
      <c r="AE824" s="294"/>
      <c r="AF824" s="294"/>
      <c r="AG824" s="294"/>
      <c r="AH824" s="294">
        <v>100.75</v>
      </c>
      <c r="AI824" s="294"/>
      <c r="AJ824" s="294"/>
      <c r="AK824" s="294"/>
      <c r="AL824" s="294"/>
    </row>
    <row r="825" spans="2:38" ht="9.4" customHeight="1" x14ac:dyDescent="0.15">
      <c r="B825" s="296" t="s">
        <v>851</v>
      </c>
      <c r="C825" s="296"/>
      <c r="D825" s="296"/>
      <c r="E825" s="296" t="s">
        <v>1409</v>
      </c>
      <c r="F825" s="296"/>
      <c r="G825" s="296"/>
      <c r="H825" s="296"/>
      <c r="J825" s="296" t="s">
        <v>1410</v>
      </c>
      <c r="K825" s="296"/>
      <c r="L825" s="296"/>
      <c r="M825" s="296"/>
      <c r="N825" s="294">
        <v>0</v>
      </c>
      <c r="O825" s="294"/>
      <c r="P825" s="294"/>
      <c r="Q825" s="294">
        <v>0</v>
      </c>
      <c r="R825" s="294"/>
      <c r="S825" s="294"/>
      <c r="T825" s="294">
        <v>0</v>
      </c>
      <c r="U825" s="294"/>
      <c r="V825" s="294"/>
      <c r="W825" s="294"/>
      <c r="X825" s="294">
        <v>127.39</v>
      </c>
      <c r="Y825" s="294"/>
      <c r="Z825" s="294"/>
      <c r="AA825" s="294"/>
      <c r="AB825" s="294">
        <v>0</v>
      </c>
      <c r="AC825" s="294"/>
      <c r="AD825" s="294"/>
      <c r="AE825" s="294"/>
      <c r="AF825" s="294"/>
      <c r="AG825" s="294"/>
      <c r="AH825" s="294">
        <v>127.39</v>
      </c>
      <c r="AI825" s="294"/>
      <c r="AJ825" s="294"/>
      <c r="AK825" s="294"/>
      <c r="AL825" s="294"/>
    </row>
    <row r="826" spans="2:38" ht="9.4" customHeight="1" x14ac:dyDescent="0.15">
      <c r="B826" s="296" t="s">
        <v>851</v>
      </c>
      <c r="C826" s="296"/>
      <c r="D826" s="296"/>
      <c r="E826" s="296" t="s">
        <v>1411</v>
      </c>
      <c r="F826" s="296"/>
      <c r="G826" s="296"/>
      <c r="H826" s="296"/>
      <c r="J826" s="296" t="s">
        <v>1412</v>
      </c>
      <c r="K826" s="296"/>
      <c r="L826" s="296"/>
      <c r="M826" s="296"/>
      <c r="N826" s="294">
        <v>0</v>
      </c>
      <c r="O826" s="294"/>
      <c r="P826" s="294"/>
      <c r="Q826" s="294">
        <v>0</v>
      </c>
      <c r="R826" s="294"/>
      <c r="S826" s="294"/>
      <c r="T826" s="294">
        <v>0</v>
      </c>
      <c r="U826" s="294"/>
      <c r="V826" s="294"/>
      <c r="W826" s="294"/>
      <c r="X826" s="294">
        <v>58.72</v>
      </c>
      <c r="Y826" s="294"/>
      <c r="Z826" s="294"/>
      <c r="AA826" s="294"/>
      <c r="AB826" s="294">
        <v>0</v>
      </c>
      <c r="AC826" s="294"/>
      <c r="AD826" s="294"/>
      <c r="AE826" s="294"/>
      <c r="AF826" s="294"/>
      <c r="AG826" s="294"/>
      <c r="AH826" s="294">
        <v>58.72</v>
      </c>
      <c r="AI826" s="294"/>
      <c r="AJ826" s="294"/>
      <c r="AK826" s="294"/>
      <c r="AL826" s="294"/>
    </row>
    <row r="827" spans="2:38" ht="9.4" customHeight="1" x14ac:dyDescent="0.15">
      <c r="B827" s="296" t="s">
        <v>851</v>
      </c>
      <c r="C827" s="296"/>
      <c r="D827" s="296"/>
      <c r="E827" s="296" t="s">
        <v>1413</v>
      </c>
      <c r="F827" s="296"/>
      <c r="G827" s="296"/>
      <c r="H827" s="296"/>
      <c r="J827" s="296" t="s">
        <v>1414</v>
      </c>
      <c r="K827" s="296"/>
      <c r="L827" s="296"/>
      <c r="M827" s="296"/>
      <c r="N827" s="294">
        <v>0</v>
      </c>
      <c r="O827" s="294"/>
      <c r="P827" s="294"/>
      <c r="Q827" s="294">
        <v>0</v>
      </c>
      <c r="R827" s="294"/>
      <c r="S827" s="294"/>
      <c r="T827" s="294">
        <v>0</v>
      </c>
      <c r="U827" s="294"/>
      <c r="V827" s="294"/>
      <c r="W827" s="294"/>
      <c r="X827" s="294">
        <v>1574.89</v>
      </c>
      <c r="Y827" s="294"/>
      <c r="Z827" s="294"/>
      <c r="AA827" s="294"/>
      <c r="AB827" s="294">
        <v>0</v>
      </c>
      <c r="AC827" s="294"/>
      <c r="AD827" s="294"/>
      <c r="AE827" s="294"/>
      <c r="AF827" s="294"/>
      <c r="AG827" s="294"/>
      <c r="AH827" s="294">
        <v>1574.89</v>
      </c>
      <c r="AI827" s="294"/>
      <c r="AJ827" s="294"/>
      <c r="AK827" s="294"/>
      <c r="AL827" s="294"/>
    </row>
    <row r="828" spans="2:38" ht="9.4" customHeight="1" x14ac:dyDescent="0.15">
      <c r="B828" s="296" t="s">
        <v>851</v>
      </c>
      <c r="C828" s="296"/>
      <c r="D828" s="296"/>
      <c r="E828" s="296" t="s">
        <v>1415</v>
      </c>
      <c r="F828" s="296"/>
      <c r="G828" s="296"/>
      <c r="H828" s="296"/>
      <c r="J828" s="296" t="s">
        <v>1416</v>
      </c>
      <c r="K828" s="296"/>
      <c r="L828" s="296"/>
      <c r="M828" s="296"/>
      <c r="N828" s="294">
        <v>0</v>
      </c>
      <c r="O828" s="294"/>
      <c r="P828" s="294"/>
      <c r="Q828" s="294">
        <v>0</v>
      </c>
      <c r="R828" s="294"/>
      <c r="S828" s="294"/>
      <c r="T828" s="294">
        <v>0</v>
      </c>
      <c r="U828" s="294"/>
      <c r="V828" s="294"/>
      <c r="W828" s="294"/>
      <c r="X828" s="294">
        <v>8.4700000000000006</v>
      </c>
      <c r="Y828" s="294"/>
      <c r="Z828" s="294"/>
      <c r="AA828" s="294"/>
      <c r="AB828" s="294">
        <v>0</v>
      </c>
      <c r="AC828" s="294"/>
      <c r="AD828" s="294"/>
      <c r="AE828" s="294"/>
      <c r="AF828" s="294"/>
      <c r="AG828" s="294"/>
      <c r="AH828" s="294">
        <v>8.4700000000000006</v>
      </c>
      <c r="AI828" s="294"/>
      <c r="AJ828" s="294"/>
      <c r="AK828" s="294"/>
      <c r="AL828" s="294"/>
    </row>
    <row r="829" spans="2:38" ht="9.4" customHeight="1" x14ac:dyDescent="0.15">
      <c r="B829" s="296" t="s">
        <v>851</v>
      </c>
      <c r="C829" s="296"/>
      <c r="D829" s="296"/>
      <c r="E829" s="296" t="s">
        <v>1417</v>
      </c>
      <c r="F829" s="296"/>
      <c r="G829" s="296"/>
      <c r="H829" s="296"/>
      <c r="J829" s="296" t="s">
        <v>1418</v>
      </c>
      <c r="K829" s="296"/>
      <c r="L829" s="296"/>
      <c r="M829" s="296"/>
      <c r="N829" s="294">
        <v>0</v>
      </c>
      <c r="O829" s="294"/>
      <c r="P829" s="294"/>
      <c r="Q829" s="294">
        <v>0</v>
      </c>
      <c r="R829" s="294"/>
      <c r="S829" s="294"/>
      <c r="T829" s="294">
        <v>0</v>
      </c>
      <c r="U829" s="294"/>
      <c r="V829" s="294"/>
      <c r="W829" s="294"/>
      <c r="X829" s="294">
        <v>856.02</v>
      </c>
      <c r="Y829" s="294"/>
      <c r="Z829" s="294"/>
      <c r="AA829" s="294"/>
      <c r="AB829" s="294">
        <v>0</v>
      </c>
      <c r="AC829" s="294"/>
      <c r="AD829" s="294"/>
      <c r="AE829" s="294"/>
      <c r="AF829" s="294"/>
      <c r="AG829" s="294"/>
      <c r="AH829" s="294">
        <v>856.02</v>
      </c>
      <c r="AI829" s="294"/>
      <c r="AJ829" s="294"/>
      <c r="AK829" s="294"/>
      <c r="AL829" s="294"/>
    </row>
    <row r="830" spans="2:38" ht="9.4" customHeight="1" x14ac:dyDescent="0.15">
      <c r="B830" s="296" t="s">
        <v>851</v>
      </c>
      <c r="C830" s="296"/>
      <c r="D830" s="296"/>
      <c r="E830" s="296" t="s">
        <v>1419</v>
      </c>
      <c r="F830" s="296"/>
      <c r="G830" s="296"/>
      <c r="H830" s="296"/>
      <c r="J830" s="296" t="s">
        <v>1420</v>
      </c>
      <c r="K830" s="296"/>
      <c r="L830" s="296"/>
      <c r="M830" s="296"/>
      <c r="N830" s="294">
        <v>0</v>
      </c>
      <c r="O830" s="294"/>
      <c r="P830" s="294"/>
      <c r="Q830" s="294">
        <v>0</v>
      </c>
      <c r="R830" s="294"/>
      <c r="S830" s="294"/>
      <c r="T830" s="294">
        <v>0</v>
      </c>
      <c r="U830" s="294"/>
      <c r="V830" s="294"/>
      <c r="W830" s="294"/>
      <c r="X830" s="294">
        <v>4720.46</v>
      </c>
      <c r="Y830" s="294"/>
      <c r="Z830" s="294"/>
      <c r="AA830" s="294"/>
      <c r="AB830" s="294">
        <v>0</v>
      </c>
      <c r="AC830" s="294"/>
      <c r="AD830" s="294"/>
      <c r="AE830" s="294"/>
      <c r="AF830" s="294"/>
      <c r="AG830" s="294"/>
      <c r="AH830" s="294">
        <v>4720.46</v>
      </c>
      <c r="AI830" s="294"/>
      <c r="AJ830" s="294"/>
      <c r="AK830" s="294"/>
      <c r="AL830" s="294"/>
    </row>
    <row r="831" spans="2:38" ht="9.4" customHeight="1" x14ac:dyDescent="0.15">
      <c r="B831" s="296" t="s">
        <v>851</v>
      </c>
      <c r="C831" s="296"/>
      <c r="D831" s="296"/>
      <c r="E831" s="296" t="s">
        <v>1421</v>
      </c>
      <c r="F831" s="296"/>
      <c r="G831" s="296"/>
      <c r="H831" s="296"/>
      <c r="J831" s="296" t="s">
        <v>1422</v>
      </c>
      <c r="K831" s="296"/>
      <c r="L831" s="296"/>
      <c r="M831" s="296"/>
      <c r="N831" s="294">
        <v>0</v>
      </c>
      <c r="O831" s="294"/>
      <c r="P831" s="294"/>
      <c r="Q831" s="294">
        <v>0</v>
      </c>
      <c r="R831" s="294"/>
      <c r="S831" s="294"/>
      <c r="T831" s="294">
        <v>0</v>
      </c>
      <c r="U831" s="294"/>
      <c r="V831" s="294"/>
      <c r="W831" s="294"/>
      <c r="X831" s="294">
        <v>578.63</v>
      </c>
      <c r="Y831" s="294"/>
      <c r="Z831" s="294"/>
      <c r="AA831" s="294"/>
      <c r="AB831" s="294">
        <v>0</v>
      </c>
      <c r="AC831" s="294"/>
      <c r="AD831" s="294"/>
      <c r="AE831" s="294"/>
      <c r="AF831" s="294"/>
      <c r="AG831" s="294"/>
      <c r="AH831" s="294">
        <v>578.63</v>
      </c>
      <c r="AI831" s="294"/>
      <c r="AJ831" s="294"/>
      <c r="AK831" s="294"/>
      <c r="AL831" s="294"/>
    </row>
    <row r="832" spans="2:38" ht="9.4" customHeight="1" x14ac:dyDescent="0.15">
      <c r="B832" s="296" t="s">
        <v>851</v>
      </c>
      <c r="C832" s="296"/>
      <c r="D832" s="296"/>
      <c r="E832" s="296" t="s">
        <v>1423</v>
      </c>
      <c r="F832" s="296"/>
      <c r="G832" s="296"/>
      <c r="H832" s="296"/>
      <c r="J832" s="296" t="s">
        <v>1424</v>
      </c>
      <c r="K832" s="296"/>
      <c r="L832" s="296"/>
      <c r="M832" s="296"/>
      <c r="N832" s="294">
        <v>0</v>
      </c>
      <c r="O832" s="294"/>
      <c r="P832" s="294"/>
      <c r="Q832" s="294">
        <v>0</v>
      </c>
      <c r="R832" s="294"/>
      <c r="S832" s="294"/>
      <c r="T832" s="294">
        <v>0</v>
      </c>
      <c r="U832" s="294"/>
      <c r="V832" s="294"/>
      <c r="W832" s="294"/>
      <c r="X832" s="294">
        <v>211.18</v>
      </c>
      <c r="Y832" s="294"/>
      <c r="Z832" s="294"/>
      <c r="AA832" s="294"/>
      <c r="AB832" s="294">
        <v>0</v>
      </c>
      <c r="AC832" s="294"/>
      <c r="AD832" s="294"/>
      <c r="AE832" s="294"/>
      <c r="AF832" s="294"/>
      <c r="AG832" s="294"/>
      <c r="AH832" s="294">
        <v>211.18</v>
      </c>
      <c r="AI832" s="294"/>
      <c r="AJ832" s="294"/>
      <c r="AK832" s="294"/>
      <c r="AL832" s="294"/>
    </row>
    <row r="833" spans="1:39" s="78" customFormat="1" ht="9.4" customHeight="1" x14ac:dyDescent="0.15">
      <c r="B833" s="297" t="s">
        <v>851</v>
      </c>
      <c r="C833" s="297"/>
      <c r="D833" s="297"/>
      <c r="E833" s="297" t="s">
        <v>1425</v>
      </c>
      <c r="F833" s="297"/>
      <c r="G833" s="297"/>
      <c r="H833" s="297"/>
      <c r="J833" s="297" t="s">
        <v>221</v>
      </c>
      <c r="K833" s="297"/>
      <c r="L833" s="297"/>
      <c r="M833" s="297"/>
      <c r="N833" s="298">
        <v>0</v>
      </c>
      <c r="O833" s="298"/>
      <c r="P833" s="298"/>
      <c r="Q833" s="298">
        <v>0</v>
      </c>
      <c r="R833" s="298"/>
      <c r="S833" s="298"/>
      <c r="T833" s="298">
        <v>0</v>
      </c>
      <c r="U833" s="298"/>
      <c r="V833" s="298"/>
      <c r="W833" s="298"/>
      <c r="X833" s="298">
        <v>112051</v>
      </c>
      <c r="Y833" s="298"/>
      <c r="Z833" s="298"/>
      <c r="AA833" s="298"/>
      <c r="AB833" s="298">
        <v>0</v>
      </c>
      <c r="AC833" s="298"/>
      <c r="AD833" s="298"/>
      <c r="AE833" s="298"/>
      <c r="AF833" s="298"/>
      <c r="AG833" s="298"/>
      <c r="AH833" s="298">
        <v>112051</v>
      </c>
      <c r="AI833" s="298"/>
      <c r="AJ833" s="298"/>
      <c r="AK833" s="298"/>
      <c r="AL833" s="298"/>
    </row>
    <row r="834" spans="1:39" ht="9.4" customHeight="1" x14ac:dyDescent="0.15">
      <c r="B834" s="296" t="s">
        <v>851</v>
      </c>
      <c r="C834" s="296"/>
      <c r="D834" s="296"/>
      <c r="E834" s="296" t="s">
        <v>1426</v>
      </c>
      <c r="F834" s="296"/>
      <c r="G834" s="296"/>
      <c r="H834" s="296"/>
      <c r="J834" s="296" t="s">
        <v>1427</v>
      </c>
      <c r="K834" s="296"/>
      <c r="L834" s="296"/>
      <c r="M834" s="296"/>
      <c r="N834" s="294">
        <v>0</v>
      </c>
      <c r="O834" s="294"/>
      <c r="P834" s="294"/>
      <c r="Q834" s="294">
        <v>0</v>
      </c>
      <c r="R834" s="294"/>
      <c r="S834" s="294"/>
      <c r="T834" s="294">
        <v>0</v>
      </c>
      <c r="U834" s="294"/>
      <c r="V834" s="294"/>
      <c r="W834" s="294"/>
      <c r="X834" s="294">
        <v>33404</v>
      </c>
      <c r="Y834" s="294"/>
      <c r="Z834" s="294"/>
      <c r="AA834" s="294"/>
      <c r="AB834" s="294">
        <v>0</v>
      </c>
      <c r="AC834" s="294"/>
      <c r="AD834" s="294"/>
      <c r="AE834" s="294"/>
      <c r="AF834" s="294"/>
      <c r="AG834" s="294"/>
      <c r="AH834" s="294">
        <v>33404</v>
      </c>
      <c r="AI834" s="294"/>
      <c r="AJ834" s="294"/>
      <c r="AK834" s="294"/>
      <c r="AL834" s="294"/>
    </row>
    <row r="835" spans="1:39" ht="10.15" customHeight="1" x14ac:dyDescent="0.15"/>
    <row r="836" spans="1:39" ht="14.1" customHeight="1" x14ac:dyDescent="0.15">
      <c r="AH836" s="293" t="s">
        <v>1428</v>
      </c>
      <c r="AI836" s="293"/>
      <c r="AJ836" s="293"/>
      <c r="AK836" s="293"/>
      <c r="AL836" s="293"/>
      <c r="AM836" s="293"/>
    </row>
    <row r="837" spans="1:39" ht="7.15" customHeight="1" x14ac:dyDescent="0.15">
      <c r="D837" s="305" t="s">
        <v>239</v>
      </c>
      <c r="E837" s="305"/>
      <c r="F837" s="305"/>
      <c r="G837" s="305"/>
      <c r="H837" s="305"/>
      <c r="I837" s="305"/>
      <c r="J837" s="305"/>
      <c r="K837" s="305"/>
      <c r="L837" s="305"/>
      <c r="M837" s="305"/>
      <c r="N837" s="305"/>
      <c r="O837" s="305"/>
      <c r="P837" s="305"/>
      <c r="Q837" s="305"/>
      <c r="R837" s="305"/>
      <c r="S837" s="305"/>
      <c r="T837" s="305"/>
      <c r="U837" s="305"/>
      <c r="V837" s="305"/>
      <c r="W837" s="305"/>
      <c r="X837" s="305"/>
      <c r="Y837" s="305"/>
      <c r="Z837" s="305"/>
      <c r="AA837" s="305"/>
      <c r="AB837" s="305"/>
      <c r="AC837" s="305"/>
      <c r="AD837" s="305"/>
      <c r="AE837" s="305"/>
      <c r="AF837" s="305"/>
      <c r="AG837" s="305"/>
      <c r="AH837" s="305"/>
      <c r="AI837" s="305"/>
    </row>
    <row r="838" spans="1:39" ht="9.6" customHeight="1" x14ac:dyDescent="0.15">
      <c r="A838" s="306"/>
      <c r="B838" s="306"/>
      <c r="C838" s="306"/>
      <c r="D838" s="306"/>
      <c r="E838" s="306"/>
      <c r="F838" s="306"/>
      <c r="G838" s="306"/>
      <c r="H838" s="306"/>
      <c r="I838" s="306"/>
      <c r="J838" s="306"/>
      <c r="K838" s="305"/>
      <c r="L838" s="305"/>
      <c r="M838" s="305"/>
      <c r="N838" s="305"/>
      <c r="O838" s="305"/>
      <c r="P838" s="305"/>
      <c r="Q838" s="305"/>
      <c r="R838" s="305"/>
      <c r="S838" s="305"/>
      <c r="T838" s="305"/>
      <c r="U838" s="305"/>
      <c r="V838" s="305"/>
      <c r="W838" s="305"/>
      <c r="X838" s="305"/>
      <c r="Y838" s="305"/>
      <c r="Z838" s="305"/>
      <c r="AA838" s="305"/>
      <c r="AB838" s="305"/>
      <c r="AC838" s="305"/>
      <c r="AD838" s="305"/>
      <c r="AE838" s="305"/>
      <c r="AF838" s="305"/>
      <c r="AG838" s="305"/>
      <c r="AH838" s="305"/>
      <c r="AI838" s="305"/>
    </row>
    <row r="839" spans="1:39" ht="13.35" customHeight="1" x14ac:dyDescent="0.15">
      <c r="A839" s="306"/>
      <c r="B839" s="306"/>
      <c r="C839" s="306"/>
      <c r="D839" s="306"/>
      <c r="E839" s="306"/>
      <c r="F839" s="306"/>
      <c r="G839" s="306"/>
      <c r="H839" s="306"/>
      <c r="I839" s="306"/>
      <c r="J839" s="306"/>
      <c r="K839" s="307" t="s">
        <v>240</v>
      </c>
      <c r="L839" s="307"/>
      <c r="M839" s="307"/>
      <c r="N839" s="307"/>
      <c r="O839" s="307"/>
      <c r="P839" s="307"/>
      <c r="Q839" s="307"/>
      <c r="R839" s="307"/>
      <c r="S839" s="307"/>
      <c r="T839" s="307"/>
      <c r="U839" s="307"/>
      <c r="V839" s="307"/>
      <c r="W839" s="307"/>
      <c r="X839" s="307"/>
      <c r="Y839" s="307"/>
      <c r="Z839" s="307"/>
      <c r="AA839" s="307"/>
      <c r="AB839" s="307"/>
      <c r="AC839" s="307"/>
      <c r="AD839" s="307"/>
      <c r="AE839" s="307"/>
      <c r="AF839" s="307"/>
      <c r="AG839" s="307"/>
    </row>
    <row r="840" spans="1:39" ht="5.25" customHeight="1" x14ac:dyDescent="0.15">
      <c r="A840" s="306"/>
      <c r="B840" s="306"/>
      <c r="C840" s="306"/>
      <c r="D840" s="306"/>
      <c r="E840" s="306"/>
      <c r="F840" s="306"/>
      <c r="G840" s="306"/>
      <c r="H840" s="306"/>
      <c r="I840" s="306"/>
      <c r="J840" s="306"/>
    </row>
    <row r="841" spans="1:39" ht="7.35" customHeight="1" x14ac:dyDescent="0.15">
      <c r="A841" s="306"/>
      <c r="B841" s="306"/>
      <c r="C841" s="301" t="s">
        <v>278</v>
      </c>
      <c r="D841" s="301"/>
      <c r="E841" s="301"/>
      <c r="F841" s="301"/>
      <c r="G841" s="301"/>
      <c r="H841" s="301"/>
      <c r="I841" s="301"/>
      <c r="J841" s="301"/>
      <c r="K841" s="301"/>
      <c r="Z841" s="303" t="s">
        <v>241</v>
      </c>
      <c r="AA841" s="303"/>
      <c r="AB841" s="303"/>
      <c r="AC841" s="303"/>
      <c r="AD841" s="303"/>
      <c r="AE841" s="303"/>
      <c r="AF841" s="303"/>
      <c r="AG841" s="303"/>
      <c r="AH841" s="303"/>
      <c r="AI841" s="308" t="s">
        <v>279</v>
      </c>
      <c r="AJ841" s="308"/>
      <c r="AK841" s="308"/>
      <c r="AL841" s="308"/>
      <c r="AM841" s="308"/>
    </row>
    <row r="842" spans="1:39" ht="6.75" customHeight="1" x14ac:dyDescent="0.15">
      <c r="A842" s="306"/>
      <c r="B842" s="306"/>
      <c r="C842" s="301"/>
      <c r="D842" s="301"/>
      <c r="E842" s="301"/>
      <c r="F842" s="301"/>
      <c r="G842" s="301"/>
      <c r="H842" s="301"/>
      <c r="I842" s="301"/>
      <c r="J842" s="301"/>
      <c r="K842" s="301"/>
      <c r="L842" s="309" t="s">
        <v>280</v>
      </c>
      <c r="M842" s="309"/>
      <c r="N842" s="309"/>
      <c r="O842" s="309"/>
      <c r="P842" s="309"/>
      <c r="Q842" s="309"/>
      <c r="R842" s="309"/>
      <c r="S842" s="309"/>
      <c r="T842" s="309"/>
      <c r="U842" s="309"/>
      <c r="V842" s="309"/>
      <c r="W842" s="309"/>
      <c r="X842" s="309"/>
      <c r="Y842" s="309"/>
      <c r="Z842" s="303"/>
      <c r="AA842" s="303"/>
      <c r="AB842" s="303"/>
      <c r="AC842" s="303"/>
      <c r="AD842" s="303"/>
      <c r="AE842" s="303"/>
      <c r="AF842" s="303"/>
      <c r="AG842" s="303"/>
      <c r="AH842" s="303"/>
      <c r="AI842" s="308"/>
      <c r="AJ842" s="308"/>
      <c r="AK842" s="308"/>
      <c r="AL842" s="308"/>
      <c r="AM842" s="308"/>
    </row>
    <row r="843" spans="1:39" ht="7.35" customHeight="1" x14ac:dyDescent="0.15">
      <c r="C843" s="301" t="s">
        <v>281</v>
      </c>
      <c r="D843" s="301"/>
      <c r="E843" s="301"/>
      <c r="F843" s="301"/>
      <c r="G843" s="302"/>
      <c r="H843" s="302"/>
      <c r="I843" s="302"/>
      <c r="J843" s="302"/>
      <c r="K843" s="302"/>
      <c r="L843" s="302"/>
      <c r="M843" s="302"/>
      <c r="N843" s="302"/>
      <c r="O843" s="302"/>
      <c r="P843" s="302"/>
      <c r="Q843" s="302"/>
      <c r="R843" s="302"/>
      <c r="S843" s="302"/>
      <c r="T843" s="302"/>
      <c r="U843" s="302"/>
      <c r="V843" s="302"/>
      <c r="W843" s="302"/>
      <c r="X843" s="302"/>
      <c r="Y843" s="302"/>
      <c r="Z843" s="302"/>
      <c r="AA843" s="302"/>
      <c r="AB843" s="302"/>
      <c r="AC843" s="302"/>
      <c r="AD843" s="302"/>
      <c r="AE843" s="302"/>
      <c r="AF843" s="302"/>
      <c r="AG843" s="303"/>
      <c r="AH843" s="303"/>
      <c r="AI843" s="303" t="s">
        <v>282</v>
      </c>
      <c r="AJ843" s="303"/>
    </row>
    <row r="844" spans="1:39" ht="6.75" customHeight="1" x14ac:dyDescent="0.15">
      <c r="C844" s="301"/>
      <c r="D844" s="301"/>
      <c r="E844" s="301"/>
      <c r="F844" s="301"/>
      <c r="G844" s="302"/>
      <c r="H844" s="302"/>
      <c r="I844" s="302"/>
      <c r="J844" s="302"/>
      <c r="K844" s="302"/>
      <c r="L844" s="302"/>
      <c r="M844" s="302"/>
      <c r="N844" s="302"/>
      <c r="O844" s="302"/>
      <c r="P844" s="302"/>
      <c r="Q844" s="302"/>
      <c r="R844" s="302"/>
      <c r="S844" s="302"/>
      <c r="T844" s="302"/>
      <c r="U844" s="302"/>
      <c r="V844" s="302"/>
      <c r="W844" s="302"/>
      <c r="X844" s="302"/>
      <c r="Y844" s="302"/>
      <c r="Z844" s="302"/>
      <c r="AA844" s="302"/>
      <c r="AB844" s="302"/>
      <c r="AC844" s="302"/>
      <c r="AD844" s="302"/>
      <c r="AE844" s="302"/>
      <c r="AF844" s="302"/>
      <c r="AG844" s="303"/>
      <c r="AH844" s="303"/>
      <c r="AI844" s="303"/>
      <c r="AJ844" s="303"/>
    </row>
    <row r="845" spans="1:39" ht="11.25" customHeight="1" x14ac:dyDescent="0.15">
      <c r="P845" s="304" t="s">
        <v>283</v>
      </c>
      <c r="Q845" s="304"/>
      <c r="R845" s="304"/>
      <c r="W845" s="304" t="s">
        <v>284</v>
      </c>
      <c r="X845" s="304"/>
      <c r="Y845" s="304"/>
      <c r="Z845" s="304"/>
      <c r="AE845" s="304" t="s">
        <v>285</v>
      </c>
      <c r="AF845" s="304"/>
      <c r="AG845" s="304"/>
      <c r="AH845" s="304"/>
      <c r="AI845" s="304"/>
      <c r="AJ845" s="304"/>
      <c r="AK845" s="304"/>
    </row>
    <row r="846" spans="1:39" ht="8.4499999999999993" customHeight="1" x14ac:dyDescent="0.15">
      <c r="B846" s="300" t="s">
        <v>286</v>
      </c>
      <c r="C846" s="300"/>
      <c r="D846" s="300"/>
      <c r="E846" s="300" t="s">
        <v>287</v>
      </c>
      <c r="F846" s="300"/>
      <c r="G846" s="300"/>
      <c r="J846" s="300" t="s">
        <v>288</v>
      </c>
      <c r="K846" s="300"/>
      <c r="L846" s="300"/>
      <c r="M846" s="300"/>
      <c r="N846" s="300"/>
      <c r="O846" s="300"/>
      <c r="P846" s="76" t="s">
        <v>289</v>
      </c>
      <c r="R846" s="299" t="s">
        <v>290</v>
      </c>
      <c r="S846" s="299"/>
      <c r="V846" s="299" t="s">
        <v>289</v>
      </c>
      <c r="W846" s="299"/>
      <c r="Y846" s="299" t="s">
        <v>290</v>
      </c>
      <c r="Z846" s="299"/>
      <c r="AA846" s="299"/>
      <c r="AD846" s="299" t="s">
        <v>289</v>
      </c>
      <c r="AE846" s="299"/>
      <c r="AF846" s="299"/>
      <c r="AG846" s="299"/>
      <c r="AI846" s="299" t="s">
        <v>290</v>
      </c>
      <c r="AJ846" s="299"/>
      <c r="AK846" s="299"/>
      <c r="AL846" s="299"/>
    </row>
    <row r="847" spans="1:39" ht="9.9499999999999993" customHeight="1" x14ac:dyDescent="0.15">
      <c r="B847" s="296" t="s">
        <v>851</v>
      </c>
      <c r="C847" s="296"/>
      <c r="D847" s="296"/>
      <c r="E847" s="296" t="s">
        <v>1429</v>
      </c>
      <c r="F847" s="296"/>
      <c r="G847" s="296"/>
      <c r="H847" s="296"/>
      <c r="J847" s="296" t="s">
        <v>1430</v>
      </c>
      <c r="K847" s="296"/>
      <c r="L847" s="296"/>
      <c r="M847" s="296"/>
      <c r="N847" s="294">
        <v>0</v>
      </c>
      <c r="O847" s="294"/>
      <c r="P847" s="294"/>
      <c r="Q847" s="294">
        <v>0</v>
      </c>
      <c r="R847" s="294"/>
      <c r="S847" s="294"/>
      <c r="T847" s="294">
        <v>0</v>
      </c>
      <c r="U847" s="294"/>
      <c r="V847" s="294"/>
      <c r="W847" s="294"/>
      <c r="X847" s="294">
        <v>32154</v>
      </c>
      <c r="Y847" s="294"/>
      <c r="Z847" s="294"/>
      <c r="AA847" s="294"/>
      <c r="AB847" s="294">
        <v>0</v>
      </c>
      <c r="AC847" s="294"/>
      <c r="AD847" s="294"/>
      <c r="AE847" s="294"/>
      <c r="AF847" s="294"/>
      <c r="AG847" s="294"/>
      <c r="AH847" s="294">
        <v>32154</v>
      </c>
      <c r="AI847" s="294"/>
      <c r="AJ847" s="294"/>
      <c r="AK847" s="294"/>
      <c r="AL847" s="294"/>
    </row>
    <row r="848" spans="1:39" ht="9.1999999999999993" customHeight="1" x14ac:dyDescent="0.15">
      <c r="J848" s="296"/>
      <c r="K848" s="296"/>
      <c r="L848" s="296"/>
      <c r="M848" s="296"/>
    </row>
    <row r="849" spans="2:38" ht="8.4499999999999993" customHeight="1" x14ac:dyDescent="0.15">
      <c r="B849" s="296" t="s">
        <v>851</v>
      </c>
      <c r="C849" s="296"/>
      <c r="D849" s="296"/>
      <c r="E849" s="296" t="s">
        <v>1431</v>
      </c>
      <c r="F849" s="296"/>
      <c r="G849" s="296"/>
      <c r="H849" s="296"/>
      <c r="J849" s="296" t="s">
        <v>1432</v>
      </c>
      <c r="K849" s="296"/>
      <c r="L849" s="296"/>
      <c r="M849" s="296"/>
      <c r="N849" s="294">
        <v>0</v>
      </c>
      <c r="O849" s="294"/>
      <c r="P849" s="294"/>
      <c r="Q849" s="294">
        <v>0</v>
      </c>
      <c r="R849" s="294"/>
      <c r="S849" s="294"/>
      <c r="T849" s="294">
        <v>0</v>
      </c>
      <c r="U849" s="294"/>
      <c r="V849" s="294"/>
      <c r="W849" s="294"/>
      <c r="X849" s="294">
        <v>1250</v>
      </c>
      <c r="Y849" s="294"/>
      <c r="Z849" s="294"/>
      <c r="AA849" s="294"/>
      <c r="AB849" s="294">
        <v>0</v>
      </c>
      <c r="AC849" s="294"/>
      <c r="AD849" s="294"/>
      <c r="AE849" s="294"/>
      <c r="AF849" s="294"/>
      <c r="AG849" s="294"/>
      <c r="AH849" s="294">
        <v>1250</v>
      </c>
      <c r="AI849" s="294"/>
      <c r="AJ849" s="294"/>
      <c r="AK849" s="294"/>
      <c r="AL849" s="294"/>
    </row>
    <row r="850" spans="2:38" ht="9.4" customHeight="1" x14ac:dyDescent="0.15">
      <c r="B850" s="296" t="s">
        <v>851</v>
      </c>
      <c r="C850" s="296"/>
      <c r="D850" s="296"/>
      <c r="E850" s="296" t="s">
        <v>1433</v>
      </c>
      <c r="F850" s="296"/>
      <c r="G850" s="296"/>
      <c r="H850" s="296"/>
      <c r="J850" s="296" t="s">
        <v>1434</v>
      </c>
      <c r="K850" s="296"/>
      <c r="L850" s="296"/>
      <c r="M850" s="296"/>
      <c r="N850" s="294">
        <v>0</v>
      </c>
      <c r="O850" s="294"/>
      <c r="P850" s="294"/>
      <c r="Q850" s="294">
        <v>0</v>
      </c>
      <c r="R850" s="294"/>
      <c r="S850" s="294"/>
      <c r="T850" s="294">
        <v>0</v>
      </c>
      <c r="U850" s="294"/>
      <c r="V850" s="294"/>
      <c r="W850" s="294"/>
      <c r="X850" s="294">
        <v>78647</v>
      </c>
      <c r="Y850" s="294"/>
      <c r="Z850" s="294"/>
      <c r="AA850" s="294"/>
      <c r="AB850" s="294">
        <v>0</v>
      </c>
      <c r="AC850" s="294"/>
      <c r="AD850" s="294"/>
      <c r="AE850" s="294"/>
      <c r="AF850" s="294"/>
      <c r="AG850" s="294"/>
      <c r="AH850" s="294">
        <v>78647</v>
      </c>
      <c r="AI850" s="294"/>
      <c r="AJ850" s="294"/>
      <c r="AK850" s="294"/>
      <c r="AL850" s="294"/>
    </row>
    <row r="851" spans="2:38" ht="9.4" customHeight="1" x14ac:dyDescent="0.15">
      <c r="B851" s="296" t="s">
        <v>851</v>
      </c>
      <c r="C851" s="296"/>
      <c r="D851" s="296"/>
      <c r="E851" s="296" t="s">
        <v>1435</v>
      </c>
      <c r="F851" s="296"/>
      <c r="G851" s="296"/>
      <c r="H851" s="296"/>
      <c r="J851" s="296" t="s">
        <v>1436</v>
      </c>
      <c r="K851" s="296"/>
      <c r="L851" s="296"/>
      <c r="M851" s="296"/>
      <c r="N851" s="294">
        <v>0</v>
      </c>
      <c r="O851" s="294"/>
      <c r="P851" s="294"/>
      <c r="Q851" s="294">
        <v>0</v>
      </c>
      <c r="R851" s="294"/>
      <c r="S851" s="294"/>
      <c r="T851" s="294">
        <v>0</v>
      </c>
      <c r="U851" s="294"/>
      <c r="V851" s="294"/>
      <c r="W851" s="294"/>
      <c r="X851" s="294">
        <v>78438</v>
      </c>
      <c r="Y851" s="294"/>
      <c r="Z851" s="294"/>
      <c r="AA851" s="294"/>
      <c r="AB851" s="294">
        <v>0</v>
      </c>
      <c r="AC851" s="294"/>
      <c r="AD851" s="294"/>
      <c r="AE851" s="294"/>
      <c r="AF851" s="294"/>
      <c r="AG851" s="294"/>
      <c r="AH851" s="294">
        <v>78438</v>
      </c>
      <c r="AI851" s="294"/>
      <c r="AJ851" s="294"/>
      <c r="AK851" s="294"/>
      <c r="AL851" s="294"/>
    </row>
    <row r="852" spans="2:38" ht="9.4" customHeight="1" x14ac:dyDescent="0.15">
      <c r="B852" s="296" t="s">
        <v>851</v>
      </c>
      <c r="C852" s="296"/>
      <c r="D852" s="296"/>
      <c r="E852" s="296" t="s">
        <v>1437</v>
      </c>
      <c r="F852" s="296"/>
      <c r="G852" s="296"/>
      <c r="H852" s="296"/>
      <c r="J852" s="296" t="s">
        <v>1438</v>
      </c>
      <c r="K852" s="296"/>
      <c r="L852" s="296"/>
      <c r="M852" s="296"/>
      <c r="N852" s="294">
        <v>0</v>
      </c>
      <c r="O852" s="294"/>
      <c r="P852" s="294"/>
      <c r="Q852" s="294">
        <v>0</v>
      </c>
      <c r="R852" s="294"/>
      <c r="S852" s="294"/>
      <c r="T852" s="294">
        <v>0</v>
      </c>
      <c r="U852" s="294"/>
      <c r="V852" s="294"/>
      <c r="W852" s="294"/>
      <c r="X852" s="294">
        <v>46120</v>
      </c>
      <c r="Y852" s="294"/>
      <c r="Z852" s="294"/>
      <c r="AA852" s="294"/>
      <c r="AB852" s="294">
        <v>0</v>
      </c>
      <c r="AC852" s="294"/>
      <c r="AD852" s="294"/>
      <c r="AE852" s="294"/>
      <c r="AF852" s="294"/>
      <c r="AG852" s="294"/>
      <c r="AH852" s="294">
        <v>46120</v>
      </c>
      <c r="AI852" s="294"/>
      <c r="AJ852" s="294"/>
      <c r="AK852" s="294"/>
      <c r="AL852" s="294"/>
    </row>
    <row r="853" spans="2:38" ht="9.4" customHeight="1" x14ac:dyDescent="0.15">
      <c r="B853" s="296" t="s">
        <v>851</v>
      </c>
      <c r="C853" s="296"/>
      <c r="D853" s="296"/>
      <c r="E853" s="296" t="s">
        <v>1439</v>
      </c>
      <c r="F853" s="296"/>
      <c r="G853" s="296"/>
      <c r="H853" s="296"/>
      <c r="J853" s="296" t="s">
        <v>1440</v>
      </c>
      <c r="K853" s="296"/>
      <c r="L853" s="296"/>
      <c r="M853" s="296"/>
      <c r="N853" s="294">
        <v>0</v>
      </c>
      <c r="O853" s="294"/>
      <c r="P853" s="294"/>
      <c r="Q853" s="294">
        <v>0</v>
      </c>
      <c r="R853" s="294"/>
      <c r="S853" s="294"/>
      <c r="T853" s="294">
        <v>0</v>
      </c>
      <c r="U853" s="294"/>
      <c r="V853" s="294"/>
      <c r="W853" s="294"/>
      <c r="X853" s="294">
        <v>32318</v>
      </c>
      <c r="Y853" s="294"/>
      <c r="Z853" s="294"/>
      <c r="AA853" s="294"/>
      <c r="AB853" s="294">
        <v>0</v>
      </c>
      <c r="AC853" s="294"/>
      <c r="AD853" s="294"/>
      <c r="AE853" s="294"/>
      <c r="AF853" s="294"/>
      <c r="AG853" s="294"/>
      <c r="AH853" s="294">
        <v>32318</v>
      </c>
      <c r="AI853" s="294"/>
      <c r="AJ853" s="294"/>
      <c r="AK853" s="294"/>
      <c r="AL853" s="294"/>
    </row>
    <row r="854" spans="2:38" ht="9.4" customHeight="1" x14ac:dyDescent="0.15">
      <c r="B854" s="296" t="s">
        <v>851</v>
      </c>
      <c r="C854" s="296"/>
      <c r="D854" s="296"/>
      <c r="E854" s="296" t="s">
        <v>1441</v>
      </c>
      <c r="F854" s="296"/>
      <c r="G854" s="296"/>
      <c r="H854" s="296"/>
      <c r="J854" s="296" t="s">
        <v>1442</v>
      </c>
      <c r="K854" s="296"/>
      <c r="L854" s="296"/>
      <c r="M854" s="296"/>
      <c r="N854" s="294">
        <v>0</v>
      </c>
      <c r="O854" s="294"/>
      <c r="P854" s="294"/>
      <c r="Q854" s="294">
        <v>0</v>
      </c>
      <c r="R854" s="294"/>
      <c r="S854" s="294"/>
      <c r="T854" s="294">
        <v>0</v>
      </c>
      <c r="U854" s="294"/>
      <c r="V854" s="294"/>
      <c r="W854" s="294"/>
      <c r="X854" s="294">
        <v>209</v>
      </c>
      <c r="Y854" s="294"/>
      <c r="Z854" s="294"/>
      <c r="AA854" s="294"/>
      <c r="AB854" s="294">
        <v>0</v>
      </c>
      <c r="AC854" s="294"/>
      <c r="AD854" s="294"/>
      <c r="AE854" s="294"/>
      <c r="AF854" s="294"/>
      <c r="AG854" s="294"/>
      <c r="AH854" s="294">
        <v>209</v>
      </c>
      <c r="AI854" s="294"/>
      <c r="AJ854" s="294"/>
      <c r="AK854" s="294"/>
      <c r="AL854" s="294"/>
    </row>
    <row r="855" spans="2:38" s="78" customFormat="1" ht="9.4" customHeight="1" x14ac:dyDescent="0.15">
      <c r="B855" s="297" t="s">
        <v>851</v>
      </c>
      <c r="C855" s="297"/>
      <c r="D855" s="297"/>
      <c r="E855" s="297" t="s">
        <v>1443</v>
      </c>
      <c r="F855" s="297"/>
      <c r="G855" s="297"/>
      <c r="H855" s="297"/>
      <c r="J855" s="296" t="s">
        <v>1444</v>
      </c>
      <c r="K855" s="296"/>
      <c r="L855" s="296"/>
      <c r="M855" s="296"/>
      <c r="N855" s="298">
        <v>0</v>
      </c>
      <c r="O855" s="298"/>
      <c r="P855" s="298"/>
      <c r="Q855" s="298">
        <v>0</v>
      </c>
      <c r="R855" s="298"/>
      <c r="S855" s="298"/>
      <c r="T855" s="298">
        <v>0</v>
      </c>
      <c r="U855" s="298"/>
      <c r="V855" s="298"/>
      <c r="W855" s="298"/>
      <c r="X855" s="298">
        <v>29556669.899999999</v>
      </c>
      <c r="Y855" s="298"/>
      <c r="Z855" s="298"/>
      <c r="AA855" s="298"/>
      <c r="AB855" s="298">
        <v>0</v>
      </c>
      <c r="AC855" s="298"/>
      <c r="AD855" s="298"/>
      <c r="AE855" s="298"/>
      <c r="AF855" s="298"/>
      <c r="AG855" s="298"/>
      <c r="AH855" s="298">
        <v>29556669.899999999</v>
      </c>
      <c r="AI855" s="298"/>
      <c r="AJ855" s="298"/>
      <c r="AK855" s="298"/>
      <c r="AL855" s="298"/>
    </row>
    <row r="856" spans="2:38" ht="33.4" customHeight="1" x14ac:dyDescent="0.15">
      <c r="J856" s="296"/>
      <c r="K856" s="296"/>
      <c r="L856" s="296"/>
      <c r="M856" s="296"/>
    </row>
    <row r="857" spans="2:38" ht="8.4499999999999993" customHeight="1" x14ac:dyDescent="0.15">
      <c r="B857" s="296" t="s">
        <v>851</v>
      </c>
      <c r="C857" s="296"/>
      <c r="D857" s="296"/>
      <c r="E857" s="296" t="s">
        <v>1445</v>
      </c>
      <c r="F857" s="296"/>
      <c r="G857" s="296"/>
      <c r="H857" s="296"/>
      <c r="J857" s="296" t="s">
        <v>1446</v>
      </c>
      <c r="K857" s="296"/>
      <c r="L857" s="296"/>
      <c r="M857" s="296"/>
      <c r="N857" s="294">
        <v>0</v>
      </c>
      <c r="O857" s="294"/>
      <c r="P857" s="294"/>
      <c r="Q857" s="294">
        <v>0</v>
      </c>
      <c r="R857" s="294"/>
      <c r="S857" s="294"/>
      <c r="T857" s="294">
        <v>0</v>
      </c>
      <c r="U857" s="294"/>
      <c r="V857" s="294"/>
      <c r="W857" s="294"/>
      <c r="X857" s="294">
        <v>29556669.899999999</v>
      </c>
      <c r="Y857" s="294"/>
      <c r="Z857" s="294"/>
      <c r="AA857" s="294"/>
      <c r="AB857" s="294">
        <v>0</v>
      </c>
      <c r="AC857" s="294"/>
      <c r="AD857" s="294"/>
      <c r="AE857" s="294"/>
      <c r="AF857" s="294"/>
      <c r="AG857" s="294"/>
      <c r="AH857" s="294">
        <v>29556669.899999999</v>
      </c>
      <c r="AI857" s="294"/>
      <c r="AJ857" s="294"/>
      <c r="AK857" s="294"/>
      <c r="AL857" s="294"/>
    </row>
    <row r="858" spans="2:38" ht="17.25" customHeight="1" x14ac:dyDescent="0.15">
      <c r="J858" s="296"/>
      <c r="K858" s="296"/>
      <c r="L858" s="296"/>
      <c r="M858" s="296"/>
    </row>
    <row r="859" spans="2:38" s="78" customFormat="1" ht="8.4499999999999993" customHeight="1" x14ac:dyDescent="0.15">
      <c r="B859" s="297" t="s">
        <v>851</v>
      </c>
      <c r="C859" s="297"/>
      <c r="D859" s="297"/>
      <c r="E859" s="297" t="s">
        <v>1447</v>
      </c>
      <c r="F859" s="297"/>
      <c r="G859" s="297"/>
      <c r="H859" s="297"/>
      <c r="J859" s="297" t="s">
        <v>222</v>
      </c>
      <c r="K859" s="297"/>
      <c r="L859" s="297"/>
      <c r="M859" s="297"/>
      <c r="N859" s="298">
        <v>0</v>
      </c>
      <c r="O859" s="298"/>
      <c r="P859" s="298"/>
      <c r="Q859" s="298">
        <v>0</v>
      </c>
      <c r="R859" s="298"/>
      <c r="S859" s="298"/>
      <c r="T859" s="298">
        <v>0</v>
      </c>
      <c r="U859" s="298"/>
      <c r="V859" s="298"/>
      <c r="W859" s="298"/>
      <c r="X859" s="298">
        <v>17728369.02</v>
      </c>
      <c r="Y859" s="298"/>
      <c r="Z859" s="298"/>
      <c r="AA859" s="298"/>
      <c r="AB859" s="298">
        <v>0</v>
      </c>
      <c r="AC859" s="298"/>
      <c r="AD859" s="298"/>
      <c r="AE859" s="298"/>
      <c r="AF859" s="298"/>
      <c r="AG859" s="298"/>
      <c r="AH859" s="298">
        <v>17728369.02</v>
      </c>
      <c r="AI859" s="298"/>
      <c r="AJ859" s="298"/>
      <c r="AK859" s="298"/>
      <c r="AL859" s="298"/>
    </row>
    <row r="860" spans="2:38" ht="9.4" customHeight="1" x14ac:dyDescent="0.15">
      <c r="B860" s="296" t="s">
        <v>851</v>
      </c>
      <c r="C860" s="296"/>
      <c r="D860" s="296"/>
      <c r="E860" s="296" t="s">
        <v>1448</v>
      </c>
      <c r="F860" s="296"/>
      <c r="G860" s="296"/>
      <c r="H860" s="296"/>
      <c r="J860" s="296" t="s">
        <v>1278</v>
      </c>
      <c r="K860" s="296"/>
      <c r="L860" s="296"/>
      <c r="M860" s="296"/>
      <c r="N860" s="294">
        <v>0</v>
      </c>
      <c r="O860" s="294"/>
      <c r="P860" s="294"/>
      <c r="Q860" s="294">
        <v>0</v>
      </c>
      <c r="R860" s="294"/>
      <c r="S860" s="294"/>
      <c r="T860" s="294">
        <v>0</v>
      </c>
      <c r="U860" s="294"/>
      <c r="V860" s="294"/>
      <c r="W860" s="294"/>
      <c r="X860" s="294">
        <v>10155842.539999999</v>
      </c>
      <c r="Y860" s="294"/>
      <c r="Z860" s="294"/>
      <c r="AA860" s="294"/>
      <c r="AB860" s="294">
        <v>0</v>
      </c>
      <c r="AC860" s="294"/>
      <c r="AD860" s="294"/>
      <c r="AE860" s="294"/>
      <c r="AF860" s="294"/>
      <c r="AG860" s="294"/>
      <c r="AH860" s="294">
        <v>10155842.539999999</v>
      </c>
      <c r="AI860" s="294"/>
      <c r="AJ860" s="294"/>
      <c r="AK860" s="294"/>
      <c r="AL860" s="294"/>
    </row>
    <row r="861" spans="2:38" ht="9.4" customHeight="1" x14ac:dyDescent="0.15">
      <c r="B861" s="296" t="s">
        <v>851</v>
      </c>
      <c r="C861" s="296"/>
      <c r="D861" s="296"/>
      <c r="E861" s="296" t="s">
        <v>1449</v>
      </c>
      <c r="F861" s="296"/>
      <c r="G861" s="296"/>
      <c r="H861" s="296"/>
      <c r="J861" s="296" t="s">
        <v>1414</v>
      </c>
      <c r="K861" s="296"/>
      <c r="L861" s="296"/>
      <c r="M861" s="296"/>
      <c r="N861" s="294">
        <v>0</v>
      </c>
      <c r="O861" s="294"/>
      <c r="P861" s="294"/>
      <c r="Q861" s="294">
        <v>0</v>
      </c>
      <c r="R861" s="294"/>
      <c r="S861" s="294"/>
      <c r="T861" s="294">
        <v>0</v>
      </c>
      <c r="U861" s="294"/>
      <c r="V861" s="294"/>
      <c r="W861" s="294"/>
      <c r="X861" s="294">
        <v>5503481.6500000004</v>
      </c>
      <c r="Y861" s="294"/>
      <c r="Z861" s="294"/>
      <c r="AA861" s="294"/>
      <c r="AB861" s="294">
        <v>0</v>
      </c>
      <c r="AC861" s="294"/>
      <c r="AD861" s="294"/>
      <c r="AE861" s="294"/>
      <c r="AF861" s="294"/>
      <c r="AG861" s="294"/>
      <c r="AH861" s="294">
        <v>5503481.6500000004</v>
      </c>
      <c r="AI861" s="294"/>
      <c r="AJ861" s="294"/>
      <c r="AK861" s="294"/>
      <c r="AL861" s="294"/>
    </row>
    <row r="862" spans="2:38" ht="9.4" customHeight="1" x14ac:dyDescent="0.15">
      <c r="B862" s="296" t="s">
        <v>851</v>
      </c>
      <c r="C862" s="296"/>
      <c r="D862" s="296"/>
      <c r="E862" s="296" t="s">
        <v>1450</v>
      </c>
      <c r="F862" s="296"/>
      <c r="G862" s="296"/>
      <c r="H862" s="296"/>
      <c r="J862" s="296" t="s">
        <v>1408</v>
      </c>
      <c r="K862" s="296"/>
      <c r="L862" s="296"/>
      <c r="M862" s="296"/>
      <c r="N862" s="294">
        <v>0</v>
      </c>
      <c r="O862" s="294"/>
      <c r="P862" s="294"/>
      <c r="Q862" s="294">
        <v>0</v>
      </c>
      <c r="R862" s="294"/>
      <c r="S862" s="294"/>
      <c r="T862" s="294">
        <v>0</v>
      </c>
      <c r="U862" s="294"/>
      <c r="V862" s="294"/>
      <c r="W862" s="294"/>
      <c r="X862" s="294">
        <v>117210.4</v>
      </c>
      <c r="Y862" s="294"/>
      <c r="Z862" s="294"/>
      <c r="AA862" s="294"/>
      <c r="AB862" s="294">
        <v>0</v>
      </c>
      <c r="AC862" s="294"/>
      <c r="AD862" s="294"/>
      <c r="AE862" s="294"/>
      <c r="AF862" s="294"/>
      <c r="AG862" s="294"/>
      <c r="AH862" s="294">
        <v>117210.4</v>
      </c>
      <c r="AI862" s="294"/>
      <c r="AJ862" s="294"/>
      <c r="AK862" s="294"/>
      <c r="AL862" s="294"/>
    </row>
    <row r="863" spans="2:38" ht="9.4" customHeight="1" x14ac:dyDescent="0.15">
      <c r="B863" s="296" t="s">
        <v>851</v>
      </c>
      <c r="C863" s="296"/>
      <c r="D863" s="296"/>
      <c r="E863" s="296" t="s">
        <v>1451</v>
      </c>
      <c r="F863" s="296"/>
      <c r="G863" s="296"/>
      <c r="H863" s="296"/>
      <c r="J863" s="296" t="s">
        <v>1410</v>
      </c>
      <c r="K863" s="296"/>
      <c r="L863" s="296"/>
      <c r="M863" s="296"/>
      <c r="N863" s="294">
        <v>0</v>
      </c>
      <c r="O863" s="294"/>
      <c r="P863" s="294"/>
      <c r="Q863" s="294">
        <v>0</v>
      </c>
      <c r="R863" s="294"/>
      <c r="S863" s="294"/>
      <c r="T863" s="294">
        <v>0</v>
      </c>
      <c r="U863" s="294"/>
      <c r="V863" s="294"/>
      <c r="W863" s="294"/>
      <c r="X863" s="294">
        <v>170392.2</v>
      </c>
      <c r="Y863" s="294"/>
      <c r="Z863" s="294"/>
      <c r="AA863" s="294"/>
      <c r="AB863" s="294">
        <v>0</v>
      </c>
      <c r="AC863" s="294"/>
      <c r="AD863" s="294"/>
      <c r="AE863" s="294"/>
      <c r="AF863" s="294"/>
      <c r="AG863" s="294"/>
      <c r="AH863" s="294">
        <v>170392.2</v>
      </c>
      <c r="AI863" s="294"/>
      <c r="AJ863" s="294"/>
      <c r="AK863" s="294"/>
      <c r="AL863" s="294"/>
    </row>
    <row r="864" spans="2:38" ht="9.4" customHeight="1" x14ac:dyDescent="0.15">
      <c r="B864" s="296" t="s">
        <v>851</v>
      </c>
      <c r="C864" s="296"/>
      <c r="D864" s="296"/>
      <c r="E864" s="296" t="s">
        <v>1452</v>
      </c>
      <c r="F864" s="296"/>
      <c r="G864" s="296"/>
      <c r="H864" s="296"/>
      <c r="J864" s="296" t="s">
        <v>1412</v>
      </c>
      <c r="K864" s="296"/>
      <c r="L864" s="296"/>
      <c r="M864" s="296"/>
      <c r="N864" s="294">
        <v>0</v>
      </c>
      <c r="O864" s="294"/>
      <c r="P864" s="294"/>
      <c r="Q864" s="294">
        <v>0</v>
      </c>
      <c r="R864" s="294"/>
      <c r="S864" s="294"/>
      <c r="T864" s="294">
        <v>0</v>
      </c>
      <c r="U864" s="294"/>
      <c r="V864" s="294"/>
      <c r="W864" s="294"/>
      <c r="X864" s="294">
        <v>203857.25</v>
      </c>
      <c r="Y864" s="294"/>
      <c r="Z864" s="294"/>
      <c r="AA864" s="294"/>
      <c r="AB864" s="294">
        <v>0</v>
      </c>
      <c r="AC864" s="294"/>
      <c r="AD864" s="294"/>
      <c r="AE864" s="294"/>
      <c r="AF864" s="294"/>
      <c r="AG864" s="294"/>
      <c r="AH864" s="294">
        <v>203857.25</v>
      </c>
      <c r="AI864" s="294"/>
      <c r="AJ864" s="294"/>
      <c r="AK864" s="294"/>
      <c r="AL864" s="294"/>
    </row>
    <row r="865" spans="2:38" ht="9.4" customHeight="1" x14ac:dyDescent="0.15">
      <c r="B865" s="296" t="s">
        <v>851</v>
      </c>
      <c r="C865" s="296"/>
      <c r="D865" s="296"/>
      <c r="E865" s="296" t="s">
        <v>1453</v>
      </c>
      <c r="F865" s="296"/>
      <c r="G865" s="296"/>
      <c r="H865" s="296"/>
      <c r="J865" s="296" t="s">
        <v>1454</v>
      </c>
      <c r="K865" s="296"/>
      <c r="L865" s="296"/>
      <c r="M865" s="296"/>
      <c r="N865" s="294">
        <v>0</v>
      </c>
      <c r="O865" s="294"/>
      <c r="P865" s="294"/>
      <c r="Q865" s="294">
        <v>0</v>
      </c>
      <c r="R865" s="294"/>
      <c r="S865" s="294"/>
      <c r="T865" s="294">
        <v>0</v>
      </c>
      <c r="U865" s="294"/>
      <c r="V865" s="294"/>
      <c r="W865" s="294"/>
      <c r="X865" s="294">
        <v>18062.88</v>
      </c>
      <c r="Y865" s="294"/>
      <c r="Z865" s="294"/>
      <c r="AA865" s="294"/>
      <c r="AB865" s="294">
        <v>0</v>
      </c>
      <c r="AC865" s="294"/>
      <c r="AD865" s="294"/>
      <c r="AE865" s="294"/>
      <c r="AF865" s="294"/>
      <c r="AG865" s="294"/>
      <c r="AH865" s="294">
        <v>18062.88</v>
      </c>
      <c r="AI865" s="294"/>
      <c r="AJ865" s="294"/>
      <c r="AK865" s="294"/>
      <c r="AL865" s="294"/>
    </row>
    <row r="866" spans="2:38" ht="9.4" customHeight="1" x14ac:dyDescent="0.15">
      <c r="B866" s="296" t="s">
        <v>851</v>
      </c>
      <c r="C866" s="296"/>
      <c r="D866" s="296"/>
      <c r="E866" s="296" t="s">
        <v>1455</v>
      </c>
      <c r="F866" s="296"/>
      <c r="G866" s="296"/>
      <c r="H866" s="296"/>
      <c r="J866" s="296" t="s">
        <v>1418</v>
      </c>
      <c r="K866" s="296"/>
      <c r="L866" s="296"/>
      <c r="M866" s="296"/>
      <c r="N866" s="294">
        <v>0</v>
      </c>
      <c r="O866" s="294"/>
      <c r="P866" s="294"/>
      <c r="Q866" s="294">
        <v>0</v>
      </c>
      <c r="R866" s="294"/>
      <c r="S866" s="294"/>
      <c r="T866" s="294">
        <v>0</v>
      </c>
      <c r="U866" s="294"/>
      <c r="V866" s="294"/>
      <c r="W866" s="294"/>
      <c r="X866" s="294">
        <v>778258.31</v>
      </c>
      <c r="Y866" s="294"/>
      <c r="Z866" s="294"/>
      <c r="AA866" s="294"/>
      <c r="AB866" s="294">
        <v>0</v>
      </c>
      <c r="AC866" s="294"/>
      <c r="AD866" s="294"/>
      <c r="AE866" s="294"/>
      <c r="AF866" s="294"/>
      <c r="AG866" s="294"/>
      <c r="AH866" s="294">
        <v>778258.31</v>
      </c>
      <c r="AI866" s="294"/>
      <c r="AJ866" s="294"/>
      <c r="AK866" s="294"/>
      <c r="AL866" s="294"/>
    </row>
    <row r="867" spans="2:38" ht="9.4" customHeight="1" x14ac:dyDescent="0.15">
      <c r="B867" s="296" t="s">
        <v>851</v>
      </c>
      <c r="C867" s="296"/>
      <c r="D867" s="296"/>
      <c r="E867" s="296" t="s">
        <v>1456</v>
      </c>
      <c r="F867" s="296"/>
      <c r="G867" s="296"/>
      <c r="H867" s="296"/>
      <c r="J867" s="296" t="s">
        <v>1457</v>
      </c>
      <c r="K867" s="296"/>
      <c r="L867" s="296"/>
      <c r="M867" s="296"/>
      <c r="N867" s="294">
        <v>0</v>
      </c>
      <c r="O867" s="294"/>
      <c r="P867" s="294"/>
      <c r="Q867" s="294">
        <v>0</v>
      </c>
      <c r="R867" s="294"/>
      <c r="S867" s="294"/>
      <c r="T867" s="294">
        <v>0</v>
      </c>
      <c r="U867" s="294"/>
      <c r="V867" s="294"/>
      <c r="W867" s="294"/>
      <c r="X867" s="294">
        <v>698827</v>
      </c>
      <c r="Y867" s="294"/>
      <c r="Z867" s="294"/>
      <c r="AA867" s="294"/>
      <c r="AB867" s="294">
        <v>0</v>
      </c>
      <c r="AC867" s="294"/>
      <c r="AD867" s="294"/>
      <c r="AE867" s="294"/>
      <c r="AF867" s="294"/>
      <c r="AG867" s="294"/>
      <c r="AH867" s="294">
        <v>698827</v>
      </c>
      <c r="AI867" s="294"/>
      <c r="AJ867" s="294"/>
      <c r="AK867" s="294"/>
      <c r="AL867" s="294"/>
    </row>
    <row r="868" spans="2:38" ht="9.4" customHeight="1" x14ac:dyDescent="0.15">
      <c r="B868" s="296" t="s">
        <v>851</v>
      </c>
      <c r="C868" s="296"/>
      <c r="D868" s="296"/>
      <c r="E868" s="296" t="s">
        <v>1458</v>
      </c>
      <c r="F868" s="296"/>
      <c r="G868" s="296"/>
      <c r="H868" s="296"/>
      <c r="J868" s="296" t="s">
        <v>1459</v>
      </c>
      <c r="K868" s="296"/>
      <c r="L868" s="296"/>
      <c r="M868" s="296"/>
      <c r="N868" s="294">
        <v>0</v>
      </c>
      <c r="O868" s="294"/>
      <c r="P868" s="294"/>
      <c r="Q868" s="294">
        <v>0</v>
      </c>
      <c r="R868" s="294"/>
      <c r="S868" s="294"/>
      <c r="T868" s="294">
        <v>0</v>
      </c>
      <c r="U868" s="294"/>
      <c r="V868" s="294"/>
      <c r="W868" s="294"/>
      <c r="X868" s="294">
        <v>82436.789999999994</v>
      </c>
      <c r="Y868" s="294"/>
      <c r="Z868" s="294"/>
      <c r="AA868" s="294"/>
      <c r="AB868" s="294">
        <v>0</v>
      </c>
      <c r="AC868" s="294"/>
      <c r="AD868" s="294"/>
      <c r="AE868" s="294"/>
      <c r="AF868" s="294"/>
      <c r="AG868" s="294"/>
      <c r="AH868" s="294">
        <v>82436.789999999994</v>
      </c>
      <c r="AI868" s="294"/>
      <c r="AJ868" s="294"/>
      <c r="AK868" s="294"/>
      <c r="AL868" s="294"/>
    </row>
    <row r="869" spans="2:38" ht="9.1999999999999993" customHeight="1" x14ac:dyDescent="0.15">
      <c r="J869" s="296"/>
      <c r="K869" s="296"/>
      <c r="L869" s="296"/>
      <c r="M869" s="296"/>
    </row>
    <row r="870" spans="2:38" s="78" customFormat="1" ht="8.4499999999999993" customHeight="1" x14ac:dyDescent="0.15">
      <c r="B870" s="297" t="s">
        <v>851</v>
      </c>
      <c r="C870" s="297"/>
      <c r="D870" s="297"/>
      <c r="E870" s="297" t="s">
        <v>1460</v>
      </c>
      <c r="F870" s="297"/>
      <c r="G870" s="297"/>
      <c r="H870" s="297"/>
      <c r="J870" s="297" t="s">
        <v>223</v>
      </c>
      <c r="K870" s="297"/>
      <c r="L870" s="297"/>
      <c r="M870" s="297"/>
      <c r="N870" s="298">
        <v>0</v>
      </c>
      <c r="O870" s="298"/>
      <c r="P870" s="298"/>
      <c r="Q870" s="298">
        <v>0</v>
      </c>
      <c r="R870" s="298"/>
      <c r="S870" s="298"/>
      <c r="T870" s="298">
        <v>0</v>
      </c>
      <c r="U870" s="298"/>
      <c r="V870" s="298"/>
      <c r="W870" s="298"/>
      <c r="X870" s="298">
        <v>11828300.880000001</v>
      </c>
      <c r="Y870" s="298"/>
      <c r="Z870" s="298"/>
      <c r="AA870" s="298"/>
      <c r="AB870" s="298">
        <v>0</v>
      </c>
      <c r="AC870" s="298"/>
      <c r="AD870" s="298"/>
      <c r="AE870" s="298"/>
      <c r="AF870" s="298"/>
      <c r="AG870" s="298"/>
      <c r="AH870" s="298">
        <v>11828300.880000001</v>
      </c>
      <c r="AI870" s="298"/>
      <c r="AJ870" s="298"/>
      <c r="AK870" s="298"/>
      <c r="AL870" s="298"/>
    </row>
    <row r="871" spans="2:38" ht="9.4" customHeight="1" x14ac:dyDescent="0.15">
      <c r="B871" s="296" t="s">
        <v>851</v>
      </c>
      <c r="C871" s="296"/>
      <c r="D871" s="296"/>
      <c r="E871" s="296" t="s">
        <v>1461</v>
      </c>
      <c r="F871" s="296"/>
      <c r="G871" s="296"/>
      <c r="H871" s="296"/>
      <c r="J871" s="296" t="s">
        <v>1420</v>
      </c>
      <c r="K871" s="296"/>
      <c r="L871" s="296"/>
      <c r="M871" s="296"/>
      <c r="N871" s="294">
        <v>0</v>
      </c>
      <c r="O871" s="294"/>
      <c r="P871" s="294"/>
      <c r="Q871" s="294">
        <v>0</v>
      </c>
      <c r="R871" s="294"/>
      <c r="S871" s="294"/>
      <c r="T871" s="294">
        <v>0</v>
      </c>
      <c r="U871" s="294"/>
      <c r="V871" s="294"/>
      <c r="W871" s="294"/>
      <c r="X871" s="294">
        <v>6666316.7999999998</v>
      </c>
      <c r="Y871" s="294"/>
      <c r="Z871" s="294"/>
      <c r="AA871" s="294"/>
      <c r="AB871" s="294">
        <v>0</v>
      </c>
      <c r="AC871" s="294"/>
      <c r="AD871" s="294"/>
      <c r="AE871" s="294"/>
      <c r="AF871" s="294"/>
      <c r="AG871" s="294"/>
      <c r="AH871" s="294">
        <v>6666316.7999999998</v>
      </c>
      <c r="AI871" s="294"/>
      <c r="AJ871" s="294"/>
      <c r="AK871" s="294"/>
      <c r="AL871" s="294"/>
    </row>
    <row r="872" spans="2:38" ht="9.4" customHeight="1" x14ac:dyDescent="0.15">
      <c r="B872" s="296" t="s">
        <v>851</v>
      </c>
      <c r="C872" s="296"/>
      <c r="D872" s="296"/>
      <c r="E872" s="296" t="s">
        <v>1462</v>
      </c>
      <c r="F872" s="296"/>
      <c r="G872" s="296"/>
      <c r="H872" s="296"/>
      <c r="J872" s="296" t="s">
        <v>1463</v>
      </c>
      <c r="K872" s="296"/>
      <c r="L872" s="296"/>
      <c r="M872" s="296"/>
      <c r="N872" s="294">
        <v>0</v>
      </c>
      <c r="O872" s="294"/>
      <c r="P872" s="294"/>
      <c r="Q872" s="294">
        <v>0</v>
      </c>
      <c r="R872" s="294"/>
      <c r="S872" s="294"/>
      <c r="T872" s="294">
        <v>0</v>
      </c>
      <c r="U872" s="294"/>
      <c r="V872" s="294"/>
      <c r="W872" s="294"/>
      <c r="X872" s="294">
        <v>5161984.08</v>
      </c>
      <c r="Y872" s="294"/>
      <c r="Z872" s="294"/>
      <c r="AA872" s="294"/>
      <c r="AB872" s="294">
        <v>0</v>
      </c>
      <c r="AC872" s="294"/>
      <c r="AD872" s="294"/>
      <c r="AE872" s="294"/>
      <c r="AF872" s="294"/>
      <c r="AG872" s="294"/>
      <c r="AH872" s="294">
        <v>5161984.08</v>
      </c>
      <c r="AI872" s="294"/>
      <c r="AJ872" s="294"/>
      <c r="AK872" s="294"/>
      <c r="AL872" s="294"/>
    </row>
    <row r="873" spans="2:38" s="78" customFormat="1" ht="9.4" customHeight="1" x14ac:dyDescent="0.15">
      <c r="B873" s="297" t="s">
        <v>291</v>
      </c>
      <c r="C873" s="297"/>
      <c r="D873" s="297"/>
      <c r="E873" s="297" t="s">
        <v>1464</v>
      </c>
      <c r="F873" s="297"/>
      <c r="G873" s="297"/>
      <c r="H873" s="297"/>
      <c r="J873" s="297" t="s">
        <v>1465</v>
      </c>
      <c r="K873" s="297"/>
      <c r="L873" s="297"/>
      <c r="M873" s="297"/>
      <c r="N873" s="298">
        <v>0</v>
      </c>
      <c r="O873" s="298"/>
      <c r="P873" s="298"/>
      <c r="Q873" s="298">
        <v>0</v>
      </c>
      <c r="R873" s="298"/>
      <c r="S873" s="298"/>
      <c r="T873" s="298">
        <v>20466792.02</v>
      </c>
      <c r="U873" s="298"/>
      <c r="V873" s="298"/>
      <c r="W873" s="298"/>
      <c r="X873" s="298">
        <v>14500</v>
      </c>
      <c r="Y873" s="298"/>
      <c r="Z873" s="298"/>
      <c r="AA873" s="298"/>
      <c r="AB873" s="298">
        <v>20452292.02</v>
      </c>
      <c r="AC873" s="298"/>
      <c r="AD873" s="298"/>
      <c r="AE873" s="298"/>
      <c r="AF873" s="298"/>
      <c r="AG873" s="298"/>
      <c r="AH873" s="298">
        <v>0</v>
      </c>
      <c r="AI873" s="298"/>
      <c r="AJ873" s="298"/>
      <c r="AK873" s="298"/>
      <c r="AL873" s="298"/>
    </row>
    <row r="874" spans="2:38" s="78" customFormat="1" ht="9.4" customHeight="1" x14ac:dyDescent="0.15">
      <c r="B874" s="297" t="s">
        <v>291</v>
      </c>
      <c r="C874" s="297"/>
      <c r="D874" s="297"/>
      <c r="E874" s="297" t="s">
        <v>1466</v>
      </c>
      <c r="F874" s="297"/>
      <c r="G874" s="297"/>
      <c r="H874" s="297"/>
      <c r="J874" s="297" t="s">
        <v>93</v>
      </c>
      <c r="K874" s="297"/>
      <c r="L874" s="297"/>
      <c r="M874" s="297"/>
      <c r="N874" s="298">
        <v>0</v>
      </c>
      <c r="O874" s="298"/>
      <c r="P874" s="298"/>
      <c r="Q874" s="298">
        <v>0</v>
      </c>
      <c r="R874" s="298"/>
      <c r="S874" s="298"/>
      <c r="T874" s="298">
        <v>19815536.370000001</v>
      </c>
      <c r="U874" s="298"/>
      <c r="V874" s="298"/>
      <c r="W874" s="298"/>
      <c r="X874" s="298">
        <v>14500</v>
      </c>
      <c r="Y874" s="298"/>
      <c r="Z874" s="298"/>
      <c r="AA874" s="298"/>
      <c r="AB874" s="298">
        <v>19801036.370000001</v>
      </c>
      <c r="AC874" s="298"/>
      <c r="AD874" s="298"/>
      <c r="AE874" s="298"/>
      <c r="AF874" s="298"/>
      <c r="AG874" s="298"/>
      <c r="AH874" s="298">
        <v>0</v>
      </c>
      <c r="AI874" s="298"/>
      <c r="AJ874" s="298"/>
      <c r="AK874" s="298"/>
      <c r="AL874" s="298"/>
    </row>
    <row r="875" spans="2:38" s="78" customFormat="1" ht="9.4" customHeight="1" x14ac:dyDescent="0.15">
      <c r="B875" s="297" t="s">
        <v>291</v>
      </c>
      <c r="C875" s="297"/>
      <c r="D875" s="297"/>
      <c r="E875" s="297" t="s">
        <v>1467</v>
      </c>
      <c r="F875" s="297"/>
      <c r="G875" s="297"/>
      <c r="H875" s="297"/>
      <c r="J875" s="297" t="s">
        <v>99</v>
      </c>
      <c r="K875" s="297"/>
      <c r="L875" s="297"/>
      <c r="M875" s="297"/>
      <c r="N875" s="298">
        <v>0</v>
      </c>
      <c r="O875" s="298"/>
      <c r="P875" s="298"/>
      <c r="Q875" s="298">
        <v>0</v>
      </c>
      <c r="R875" s="298"/>
      <c r="S875" s="298"/>
      <c r="T875" s="298">
        <v>11154746.039999999</v>
      </c>
      <c r="U875" s="298"/>
      <c r="V875" s="298"/>
      <c r="W875" s="298"/>
      <c r="X875" s="298">
        <v>0</v>
      </c>
      <c r="Y875" s="298"/>
      <c r="Z875" s="298"/>
      <c r="AA875" s="298"/>
      <c r="AB875" s="298">
        <v>11154746.039999999</v>
      </c>
      <c r="AC875" s="298"/>
      <c r="AD875" s="298"/>
      <c r="AE875" s="298"/>
      <c r="AF875" s="298"/>
      <c r="AG875" s="298"/>
      <c r="AH875" s="298">
        <v>0</v>
      </c>
      <c r="AI875" s="298"/>
      <c r="AJ875" s="298"/>
      <c r="AK875" s="298"/>
      <c r="AL875" s="298"/>
    </row>
    <row r="876" spans="2:38" ht="9.4" customHeight="1" x14ac:dyDescent="0.15">
      <c r="B876" s="296" t="s">
        <v>291</v>
      </c>
      <c r="C876" s="296"/>
      <c r="D876" s="296"/>
      <c r="E876" s="296" t="s">
        <v>1468</v>
      </c>
      <c r="F876" s="296"/>
      <c r="G876" s="296"/>
      <c r="H876" s="296"/>
      <c r="J876" s="296" t="s">
        <v>1469</v>
      </c>
      <c r="K876" s="296"/>
      <c r="L876" s="296"/>
      <c r="M876" s="296"/>
      <c r="N876" s="294">
        <v>0</v>
      </c>
      <c r="O876" s="294"/>
      <c r="P876" s="294"/>
      <c r="Q876" s="294">
        <v>0</v>
      </c>
      <c r="R876" s="294"/>
      <c r="S876" s="294"/>
      <c r="T876" s="294">
        <v>8319648.5599999996</v>
      </c>
      <c r="U876" s="294"/>
      <c r="V876" s="294"/>
      <c r="W876" s="294"/>
      <c r="X876" s="294">
        <v>0</v>
      </c>
      <c r="Y876" s="294"/>
      <c r="Z876" s="294"/>
      <c r="AA876" s="294"/>
      <c r="AB876" s="294">
        <v>8319648.5599999996</v>
      </c>
      <c r="AC876" s="294"/>
      <c r="AD876" s="294"/>
      <c r="AE876" s="294"/>
      <c r="AF876" s="294"/>
      <c r="AG876" s="294"/>
      <c r="AH876" s="294">
        <v>0</v>
      </c>
      <c r="AI876" s="294"/>
      <c r="AJ876" s="294"/>
      <c r="AK876" s="294"/>
      <c r="AL876" s="294"/>
    </row>
    <row r="877" spans="2:38" ht="9.1999999999999993" customHeight="1" x14ac:dyDescent="0.15">
      <c r="J877" s="296"/>
      <c r="K877" s="296"/>
      <c r="L877" s="296"/>
      <c r="M877" s="296"/>
    </row>
    <row r="878" spans="2:38" ht="8.4499999999999993" customHeight="1" x14ac:dyDescent="0.15">
      <c r="B878" s="296" t="s">
        <v>291</v>
      </c>
      <c r="C878" s="296"/>
      <c r="D878" s="296"/>
      <c r="E878" s="296" t="s">
        <v>1470</v>
      </c>
      <c r="F878" s="296"/>
      <c r="G878" s="296"/>
      <c r="H878" s="296"/>
      <c r="J878" s="296" t="s">
        <v>877</v>
      </c>
      <c r="K878" s="296"/>
      <c r="L878" s="296"/>
      <c r="M878" s="296"/>
      <c r="N878" s="294">
        <v>0</v>
      </c>
      <c r="O878" s="294"/>
      <c r="P878" s="294"/>
      <c r="Q878" s="294">
        <v>0</v>
      </c>
      <c r="R878" s="294"/>
      <c r="S878" s="294"/>
      <c r="T878" s="294">
        <v>1190693.8700000001</v>
      </c>
      <c r="U878" s="294"/>
      <c r="V878" s="294"/>
      <c r="W878" s="294"/>
      <c r="X878" s="294">
        <v>0</v>
      </c>
      <c r="Y878" s="294"/>
      <c r="Z878" s="294"/>
      <c r="AA878" s="294"/>
      <c r="AB878" s="294">
        <v>1190693.8700000001</v>
      </c>
      <c r="AC878" s="294"/>
      <c r="AD878" s="294"/>
      <c r="AE878" s="294"/>
      <c r="AF878" s="294"/>
      <c r="AG878" s="294"/>
      <c r="AH878" s="294">
        <v>0</v>
      </c>
      <c r="AI878" s="294"/>
      <c r="AJ878" s="294"/>
      <c r="AK878" s="294"/>
      <c r="AL878" s="294"/>
    </row>
    <row r="879" spans="2:38" ht="9.4" customHeight="1" x14ac:dyDescent="0.15">
      <c r="B879" s="296" t="s">
        <v>291</v>
      </c>
      <c r="C879" s="296"/>
      <c r="D879" s="296"/>
      <c r="E879" s="296" t="s">
        <v>1471</v>
      </c>
      <c r="F879" s="296"/>
      <c r="G879" s="296"/>
      <c r="H879" s="296"/>
      <c r="J879" s="296" t="s">
        <v>879</v>
      </c>
      <c r="K879" s="296"/>
      <c r="L879" s="296"/>
      <c r="M879" s="296"/>
      <c r="N879" s="294">
        <v>0</v>
      </c>
      <c r="O879" s="294"/>
      <c r="P879" s="294"/>
      <c r="Q879" s="294">
        <v>0</v>
      </c>
      <c r="R879" s="294"/>
      <c r="S879" s="294"/>
      <c r="T879" s="294">
        <v>7128954.6900000004</v>
      </c>
      <c r="U879" s="294"/>
      <c r="V879" s="294"/>
      <c r="W879" s="294"/>
      <c r="X879" s="294">
        <v>0</v>
      </c>
      <c r="Y879" s="294"/>
      <c r="Z879" s="294"/>
      <c r="AA879" s="294"/>
      <c r="AB879" s="294">
        <v>7128954.6900000004</v>
      </c>
      <c r="AC879" s="294"/>
      <c r="AD879" s="294"/>
      <c r="AE879" s="294"/>
      <c r="AF879" s="294"/>
      <c r="AG879" s="294"/>
      <c r="AH879" s="294">
        <v>0</v>
      </c>
      <c r="AI879" s="294"/>
      <c r="AJ879" s="294"/>
      <c r="AK879" s="294"/>
      <c r="AL879" s="294"/>
    </row>
    <row r="880" spans="2:38" ht="9.4" customHeight="1" x14ac:dyDescent="0.15">
      <c r="B880" s="296" t="s">
        <v>291</v>
      </c>
      <c r="C880" s="296"/>
      <c r="D880" s="296"/>
      <c r="E880" s="296" t="s">
        <v>1472</v>
      </c>
      <c r="F880" s="296"/>
      <c r="G880" s="296"/>
      <c r="H880" s="296"/>
      <c r="J880" s="296" t="s">
        <v>1473</v>
      </c>
      <c r="K880" s="296"/>
      <c r="L880" s="296"/>
      <c r="M880" s="296"/>
      <c r="N880" s="294">
        <v>0</v>
      </c>
      <c r="O880" s="294"/>
      <c r="P880" s="294"/>
      <c r="Q880" s="294">
        <v>0</v>
      </c>
      <c r="R880" s="294"/>
      <c r="S880" s="294"/>
      <c r="T880" s="294">
        <v>127947.39</v>
      </c>
      <c r="U880" s="294"/>
      <c r="V880" s="294"/>
      <c r="W880" s="294"/>
      <c r="X880" s="294">
        <v>0</v>
      </c>
      <c r="Y880" s="294"/>
      <c r="Z880" s="294"/>
      <c r="AA880" s="294"/>
      <c r="AB880" s="294">
        <v>127947.39</v>
      </c>
      <c r="AC880" s="294"/>
      <c r="AD880" s="294"/>
      <c r="AE880" s="294"/>
      <c r="AF880" s="294"/>
      <c r="AG880" s="294"/>
      <c r="AH880" s="294">
        <v>0</v>
      </c>
      <c r="AI880" s="294"/>
      <c r="AJ880" s="294"/>
      <c r="AK880" s="294"/>
      <c r="AL880" s="294"/>
    </row>
    <row r="881" spans="1:39" ht="9.1999999999999993" customHeight="1" x14ac:dyDescent="0.15">
      <c r="J881" s="296"/>
      <c r="K881" s="296"/>
      <c r="L881" s="296"/>
      <c r="M881" s="296"/>
    </row>
    <row r="882" spans="1:39" ht="8.4499999999999993" customHeight="1" x14ac:dyDescent="0.15">
      <c r="B882" s="296" t="s">
        <v>291</v>
      </c>
      <c r="C882" s="296"/>
      <c r="D882" s="296"/>
      <c r="E882" s="296" t="s">
        <v>1474</v>
      </c>
      <c r="F882" s="296"/>
      <c r="G882" s="296"/>
      <c r="H882" s="296"/>
      <c r="J882" s="296" t="s">
        <v>883</v>
      </c>
      <c r="K882" s="296"/>
      <c r="L882" s="296"/>
      <c r="M882" s="296"/>
      <c r="N882" s="294">
        <v>0</v>
      </c>
      <c r="O882" s="294"/>
      <c r="P882" s="294"/>
      <c r="Q882" s="294">
        <v>0</v>
      </c>
      <c r="R882" s="294"/>
      <c r="S882" s="294"/>
      <c r="T882" s="294">
        <v>127947.39</v>
      </c>
      <c r="U882" s="294"/>
      <c r="V882" s="294"/>
      <c r="W882" s="294"/>
      <c r="X882" s="294">
        <v>0</v>
      </c>
      <c r="Y882" s="294"/>
      <c r="Z882" s="294"/>
      <c r="AA882" s="294"/>
      <c r="AB882" s="294">
        <v>127947.39</v>
      </c>
      <c r="AC882" s="294"/>
      <c r="AD882" s="294"/>
      <c r="AE882" s="294"/>
      <c r="AF882" s="294"/>
      <c r="AG882" s="294"/>
      <c r="AH882" s="294">
        <v>0</v>
      </c>
      <c r="AI882" s="294"/>
      <c r="AJ882" s="294"/>
      <c r="AK882" s="294"/>
      <c r="AL882" s="294"/>
    </row>
    <row r="883" spans="1:39" ht="9.4" customHeight="1" x14ac:dyDescent="0.15">
      <c r="B883" s="296" t="s">
        <v>291</v>
      </c>
      <c r="C883" s="296"/>
      <c r="D883" s="296"/>
      <c r="E883" s="296" t="s">
        <v>1475</v>
      </c>
      <c r="F883" s="296"/>
      <c r="G883" s="296"/>
      <c r="H883" s="296"/>
      <c r="J883" s="296" t="s">
        <v>1476</v>
      </c>
      <c r="K883" s="296"/>
      <c r="L883" s="296"/>
      <c r="M883" s="296"/>
      <c r="N883" s="294">
        <v>0</v>
      </c>
      <c r="O883" s="294"/>
      <c r="P883" s="294"/>
      <c r="Q883" s="294">
        <v>0</v>
      </c>
      <c r="R883" s="294"/>
      <c r="S883" s="294"/>
      <c r="T883" s="294">
        <v>2381676.13</v>
      </c>
      <c r="U883" s="294"/>
      <c r="V883" s="294"/>
      <c r="W883" s="294"/>
      <c r="X883" s="294">
        <v>0</v>
      </c>
      <c r="Y883" s="294"/>
      <c r="Z883" s="294"/>
      <c r="AA883" s="294"/>
      <c r="AB883" s="294">
        <v>2381676.13</v>
      </c>
      <c r="AC883" s="294"/>
      <c r="AD883" s="294"/>
      <c r="AE883" s="294"/>
      <c r="AF883" s="294"/>
      <c r="AG883" s="294"/>
      <c r="AH883" s="294">
        <v>0</v>
      </c>
      <c r="AI883" s="294"/>
      <c r="AJ883" s="294"/>
      <c r="AK883" s="294"/>
      <c r="AL883" s="294"/>
    </row>
    <row r="884" spans="1:39" ht="9.4" customHeight="1" x14ac:dyDescent="0.15">
      <c r="B884" s="296" t="s">
        <v>291</v>
      </c>
      <c r="C884" s="296"/>
      <c r="D884" s="296"/>
      <c r="E884" s="296" t="s">
        <v>1477</v>
      </c>
      <c r="F884" s="296"/>
      <c r="G884" s="296"/>
      <c r="H884" s="296"/>
      <c r="J884" s="296" t="s">
        <v>887</v>
      </c>
      <c r="K884" s="296"/>
      <c r="L884" s="296"/>
      <c r="M884" s="296"/>
      <c r="N884" s="294">
        <v>0</v>
      </c>
      <c r="O884" s="294"/>
      <c r="P884" s="294"/>
      <c r="Q884" s="294">
        <v>0</v>
      </c>
      <c r="R884" s="294"/>
      <c r="S884" s="294"/>
      <c r="T884" s="294">
        <v>67213.98</v>
      </c>
      <c r="U884" s="294"/>
      <c r="V884" s="294"/>
      <c r="W884" s="294"/>
      <c r="X884" s="294">
        <v>0</v>
      </c>
      <c r="Y884" s="294"/>
      <c r="Z884" s="294"/>
      <c r="AA884" s="294"/>
      <c r="AB884" s="294">
        <v>67213.98</v>
      </c>
      <c r="AC884" s="294"/>
      <c r="AD884" s="294"/>
      <c r="AE884" s="294"/>
      <c r="AF884" s="294"/>
      <c r="AG884" s="294"/>
      <c r="AH884" s="294">
        <v>0</v>
      </c>
      <c r="AI884" s="294"/>
      <c r="AJ884" s="294"/>
      <c r="AK884" s="294"/>
      <c r="AL884" s="294"/>
    </row>
    <row r="885" spans="1:39" ht="9.4" customHeight="1" x14ac:dyDescent="0.15">
      <c r="B885" s="296" t="s">
        <v>291</v>
      </c>
      <c r="C885" s="296"/>
      <c r="D885" s="296"/>
      <c r="E885" s="296" t="s">
        <v>1478</v>
      </c>
      <c r="F885" s="296"/>
      <c r="G885" s="296"/>
      <c r="H885" s="296"/>
      <c r="J885" s="296" t="s">
        <v>889</v>
      </c>
      <c r="K885" s="296"/>
      <c r="L885" s="296"/>
      <c r="M885" s="296"/>
      <c r="N885" s="294">
        <v>0</v>
      </c>
      <c r="O885" s="294"/>
      <c r="P885" s="294"/>
      <c r="Q885" s="294">
        <v>0</v>
      </c>
      <c r="R885" s="294"/>
      <c r="S885" s="294"/>
      <c r="T885" s="294">
        <v>2314462.15</v>
      </c>
      <c r="U885" s="294"/>
      <c r="V885" s="294"/>
      <c r="W885" s="294"/>
      <c r="X885" s="294">
        <v>0</v>
      </c>
      <c r="Y885" s="294"/>
      <c r="Z885" s="294"/>
      <c r="AA885" s="294"/>
      <c r="AB885" s="294">
        <v>2314462.15</v>
      </c>
      <c r="AC885" s="294"/>
      <c r="AD885" s="294"/>
      <c r="AE885" s="294"/>
      <c r="AF885" s="294"/>
      <c r="AG885" s="294"/>
      <c r="AH885" s="294">
        <v>0</v>
      </c>
      <c r="AI885" s="294"/>
      <c r="AJ885" s="294"/>
      <c r="AK885" s="294"/>
      <c r="AL885" s="294"/>
    </row>
    <row r="886" spans="1:39" ht="9.4" customHeight="1" x14ac:dyDescent="0.15">
      <c r="B886" s="296" t="s">
        <v>291</v>
      </c>
      <c r="C886" s="296"/>
      <c r="D886" s="296"/>
      <c r="E886" s="296" t="s">
        <v>1479</v>
      </c>
      <c r="F886" s="296"/>
      <c r="G886" s="296"/>
      <c r="H886" s="296"/>
      <c r="J886" s="296" t="s">
        <v>1480</v>
      </c>
      <c r="K886" s="296"/>
      <c r="L886" s="296"/>
      <c r="M886" s="296"/>
      <c r="N886" s="294">
        <v>0</v>
      </c>
      <c r="O886" s="294"/>
      <c r="P886" s="294"/>
      <c r="Q886" s="294">
        <v>0</v>
      </c>
      <c r="R886" s="294"/>
      <c r="S886" s="294"/>
      <c r="T886" s="294">
        <v>325473.96000000002</v>
      </c>
      <c r="U886" s="294"/>
      <c r="V886" s="294"/>
      <c r="W886" s="294"/>
      <c r="X886" s="294">
        <v>0</v>
      </c>
      <c r="Y886" s="294"/>
      <c r="Z886" s="294"/>
      <c r="AA886" s="294"/>
      <c r="AB886" s="294">
        <v>325473.96000000002</v>
      </c>
      <c r="AC886" s="294"/>
      <c r="AD886" s="294"/>
      <c r="AE886" s="294"/>
      <c r="AF886" s="294"/>
      <c r="AG886" s="294"/>
      <c r="AH886" s="294">
        <v>0</v>
      </c>
      <c r="AI886" s="294"/>
      <c r="AJ886" s="294"/>
      <c r="AK886" s="294"/>
      <c r="AL886" s="294"/>
    </row>
    <row r="887" spans="1:39" ht="9.4" customHeight="1" x14ac:dyDescent="0.15">
      <c r="B887" s="296" t="s">
        <v>291</v>
      </c>
      <c r="C887" s="296"/>
      <c r="D887" s="296"/>
      <c r="E887" s="296" t="s">
        <v>1481</v>
      </c>
      <c r="F887" s="296"/>
      <c r="G887" s="296"/>
      <c r="H887" s="296"/>
      <c r="J887" s="296" t="s">
        <v>893</v>
      </c>
      <c r="K887" s="296"/>
      <c r="L887" s="296"/>
      <c r="M887" s="296"/>
      <c r="N887" s="294">
        <v>0</v>
      </c>
      <c r="O887" s="294"/>
      <c r="P887" s="294"/>
      <c r="Q887" s="294">
        <v>0</v>
      </c>
      <c r="R887" s="294"/>
      <c r="S887" s="294"/>
      <c r="T887" s="294">
        <v>95078.44</v>
      </c>
      <c r="U887" s="294"/>
      <c r="V887" s="294"/>
      <c r="W887" s="294"/>
      <c r="X887" s="294">
        <v>0</v>
      </c>
      <c r="Y887" s="294"/>
      <c r="Z887" s="294"/>
      <c r="AA887" s="294"/>
      <c r="AB887" s="294">
        <v>95078.44</v>
      </c>
      <c r="AC887" s="294"/>
      <c r="AD887" s="294"/>
      <c r="AE887" s="294"/>
      <c r="AF887" s="294"/>
      <c r="AG887" s="294"/>
      <c r="AH887" s="294">
        <v>0</v>
      </c>
      <c r="AI887" s="294"/>
      <c r="AJ887" s="294"/>
      <c r="AK887" s="294"/>
      <c r="AL887" s="294"/>
    </row>
    <row r="888" spans="1:39" ht="9.4" customHeight="1" x14ac:dyDescent="0.15">
      <c r="B888" s="296" t="s">
        <v>291</v>
      </c>
      <c r="C888" s="296"/>
      <c r="D888" s="296"/>
      <c r="E888" s="296" t="s">
        <v>1482</v>
      </c>
      <c r="F888" s="296"/>
      <c r="G888" s="296"/>
      <c r="H888" s="296"/>
      <c r="J888" s="296" t="s">
        <v>895</v>
      </c>
      <c r="K888" s="296"/>
      <c r="L888" s="296"/>
      <c r="M888" s="296"/>
      <c r="N888" s="294">
        <v>0</v>
      </c>
      <c r="O888" s="294"/>
      <c r="P888" s="294"/>
      <c r="Q888" s="294">
        <v>0</v>
      </c>
      <c r="R888" s="294"/>
      <c r="S888" s="294"/>
      <c r="T888" s="294">
        <v>230395.51999999999</v>
      </c>
      <c r="U888" s="294"/>
      <c r="V888" s="294"/>
      <c r="W888" s="294"/>
      <c r="X888" s="294">
        <v>0</v>
      </c>
      <c r="Y888" s="294"/>
      <c r="Z888" s="294"/>
      <c r="AA888" s="294"/>
      <c r="AB888" s="294">
        <v>230395.51999999999</v>
      </c>
      <c r="AC888" s="294"/>
      <c r="AD888" s="294"/>
      <c r="AE888" s="294"/>
      <c r="AF888" s="294"/>
      <c r="AG888" s="294"/>
      <c r="AH888" s="294">
        <v>0</v>
      </c>
      <c r="AI888" s="294"/>
      <c r="AJ888" s="294"/>
      <c r="AK888" s="294"/>
      <c r="AL888" s="294"/>
    </row>
    <row r="889" spans="1:39" ht="9.4" customHeight="1" x14ac:dyDescent="0.15">
      <c r="B889" s="296" t="s">
        <v>291</v>
      </c>
      <c r="C889" s="296"/>
      <c r="D889" s="296"/>
      <c r="E889" s="296" t="s">
        <v>1483</v>
      </c>
      <c r="F889" s="296"/>
      <c r="G889" s="296"/>
      <c r="H889" s="296"/>
      <c r="J889" s="296" t="s">
        <v>1484</v>
      </c>
      <c r="K889" s="296"/>
      <c r="L889" s="296"/>
      <c r="M889" s="296"/>
      <c r="N889" s="294">
        <v>0</v>
      </c>
      <c r="O889" s="294"/>
      <c r="P889" s="294"/>
      <c r="Q889" s="294">
        <v>0</v>
      </c>
      <c r="R889" s="294"/>
      <c r="S889" s="294"/>
      <c r="T889" s="294">
        <v>3992613.19</v>
      </c>
      <c r="U889" s="294"/>
      <c r="V889" s="294"/>
      <c r="W889" s="294"/>
      <c r="X889" s="294">
        <v>14500</v>
      </c>
      <c r="Y889" s="294"/>
      <c r="Z889" s="294"/>
      <c r="AA889" s="294"/>
      <c r="AB889" s="294">
        <v>3978113.19</v>
      </c>
      <c r="AC889" s="294"/>
      <c r="AD889" s="294"/>
      <c r="AE889" s="294"/>
      <c r="AF889" s="294"/>
      <c r="AG889" s="294"/>
      <c r="AH889" s="294">
        <v>0</v>
      </c>
      <c r="AI889" s="294"/>
      <c r="AJ889" s="294"/>
      <c r="AK889" s="294"/>
      <c r="AL889" s="294"/>
    </row>
    <row r="890" spans="1:39" ht="9.4" customHeight="1" x14ac:dyDescent="0.15">
      <c r="B890" s="296" t="s">
        <v>291</v>
      </c>
      <c r="C890" s="296"/>
      <c r="D890" s="296"/>
      <c r="E890" s="296" t="s">
        <v>1485</v>
      </c>
      <c r="F890" s="296"/>
      <c r="G890" s="296"/>
      <c r="H890" s="296"/>
      <c r="J890" s="296" t="s">
        <v>1486</v>
      </c>
      <c r="K890" s="296"/>
      <c r="L890" s="296"/>
      <c r="M890" s="296"/>
      <c r="N890" s="294">
        <v>0</v>
      </c>
      <c r="O890" s="294"/>
      <c r="P890" s="294"/>
      <c r="Q890" s="294">
        <v>0</v>
      </c>
      <c r="R890" s="294"/>
      <c r="S890" s="294"/>
      <c r="T890" s="294">
        <v>248380.79</v>
      </c>
      <c r="U890" s="294"/>
      <c r="V890" s="294"/>
      <c r="W890" s="294"/>
      <c r="X890" s="294">
        <v>0</v>
      </c>
      <c r="Y890" s="294"/>
      <c r="Z890" s="294"/>
      <c r="AA890" s="294"/>
      <c r="AB890" s="294">
        <v>248380.79</v>
      </c>
      <c r="AC890" s="294"/>
      <c r="AD890" s="294"/>
      <c r="AE890" s="294"/>
      <c r="AF890" s="294"/>
      <c r="AG890" s="294"/>
      <c r="AH890" s="294">
        <v>0</v>
      </c>
      <c r="AI890" s="294"/>
      <c r="AJ890" s="294"/>
      <c r="AK890" s="294"/>
      <c r="AL890" s="294"/>
    </row>
    <row r="891" spans="1:39" ht="9.1999999999999993" customHeight="1" x14ac:dyDescent="0.15">
      <c r="J891" s="296"/>
      <c r="K891" s="296"/>
      <c r="L891" s="296"/>
      <c r="M891" s="296"/>
    </row>
    <row r="892" spans="1:39" ht="7.15" customHeight="1" x14ac:dyDescent="0.15"/>
    <row r="893" spans="1:39" ht="14.1" customHeight="1" x14ac:dyDescent="0.15">
      <c r="AH893" s="293" t="s">
        <v>1487</v>
      </c>
      <c r="AI893" s="293"/>
      <c r="AJ893" s="293"/>
      <c r="AK893" s="293"/>
      <c r="AL893" s="293"/>
      <c r="AM893" s="293"/>
    </row>
    <row r="894" spans="1:39" ht="7.15" customHeight="1" x14ac:dyDescent="0.15">
      <c r="D894" s="305" t="s">
        <v>239</v>
      </c>
      <c r="E894" s="305"/>
      <c r="F894" s="305"/>
      <c r="G894" s="305"/>
      <c r="H894" s="305"/>
      <c r="I894" s="305"/>
      <c r="J894" s="305"/>
      <c r="K894" s="305"/>
      <c r="L894" s="305"/>
      <c r="M894" s="305"/>
      <c r="N894" s="305"/>
      <c r="O894" s="305"/>
      <c r="P894" s="305"/>
      <c r="Q894" s="305"/>
      <c r="R894" s="305"/>
      <c r="S894" s="305"/>
      <c r="T894" s="305"/>
      <c r="U894" s="305"/>
      <c r="V894" s="305"/>
      <c r="W894" s="305"/>
      <c r="X894" s="305"/>
      <c r="Y894" s="305"/>
      <c r="Z894" s="305"/>
      <c r="AA894" s="305"/>
      <c r="AB894" s="305"/>
      <c r="AC894" s="305"/>
      <c r="AD894" s="305"/>
      <c r="AE894" s="305"/>
      <c r="AF894" s="305"/>
      <c r="AG894" s="305"/>
      <c r="AH894" s="305"/>
      <c r="AI894" s="305"/>
    </row>
    <row r="895" spans="1:39" ht="9.6" customHeight="1" x14ac:dyDescent="0.15">
      <c r="A895" s="306"/>
      <c r="B895" s="306"/>
      <c r="C895" s="306"/>
      <c r="D895" s="306"/>
      <c r="E895" s="306"/>
      <c r="F895" s="306"/>
      <c r="G895" s="306"/>
      <c r="H895" s="306"/>
      <c r="I895" s="306"/>
      <c r="J895" s="306"/>
      <c r="K895" s="305"/>
      <c r="L895" s="305"/>
      <c r="M895" s="305"/>
      <c r="N895" s="305"/>
      <c r="O895" s="305"/>
      <c r="P895" s="305"/>
      <c r="Q895" s="305"/>
      <c r="R895" s="305"/>
      <c r="S895" s="305"/>
      <c r="T895" s="305"/>
      <c r="U895" s="305"/>
      <c r="V895" s="305"/>
      <c r="W895" s="305"/>
      <c r="X895" s="305"/>
      <c r="Y895" s="305"/>
      <c r="Z895" s="305"/>
      <c r="AA895" s="305"/>
      <c r="AB895" s="305"/>
      <c r="AC895" s="305"/>
      <c r="AD895" s="305"/>
      <c r="AE895" s="305"/>
      <c r="AF895" s="305"/>
      <c r="AG895" s="305"/>
      <c r="AH895" s="305"/>
      <c r="AI895" s="305"/>
    </row>
    <row r="896" spans="1:39" ht="13.35" customHeight="1" x14ac:dyDescent="0.15">
      <c r="A896" s="306"/>
      <c r="B896" s="306"/>
      <c r="C896" s="306"/>
      <c r="D896" s="306"/>
      <c r="E896" s="306"/>
      <c r="F896" s="306"/>
      <c r="G896" s="306"/>
      <c r="H896" s="306"/>
      <c r="I896" s="306"/>
      <c r="J896" s="306"/>
      <c r="K896" s="307" t="s">
        <v>240</v>
      </c>
      <c r="L896" s="307"/>
      <c r="M896" s="307"/>
      <c r="N896" s="307"/>
      <c r="O896" s="307"/>
      <c r="P896" s="307"/>
      <c r="Q896" s="307"/>
      <c r="R896" s="307"/>
      <c r="S896" s="307"/>
      <c r="T896" s="307"/>
      <c r="U896" s="307"/>
      <c r="V896" s="307"/>
      <c r="W896" s="307"/>
      <c r="X896" s="307"/>
      <c r="Y896" s="307"/>
      <c r="Z896" s="307"/>
      <c r="AA896" s="307"/>
      <c r="AB896" s="307"/>
      <c r="AC896" s="307"/>
      <c r="AD896" s="307"/>
      <c r="AE896" s="307"/>
      <c r="AF896" s="307"/>
      <c r="AG896" s="307"/>
    </row>
    <row r="897" spans="1:39" ht="5.25" customHeight="1" x14ac:dyDescent="0.15">
      <c r="A897" s="306"/>
      <c r="B897" s="306"/>
      <c r="C897" s="306"/>
      <c r="D897" s="306"/>
      <c r="E897" s="306"/>
      <c r="F897" s="306"/>
      <c r="G897" s="306"/>
      <c r="H897" s="306"/>
      <c r="I897" s="306"/>
      <c r="J897" s="306"/>
    </row>
    <row r="898" spans="1:39" ht="7.35" customHeight="1" x14ac:dyDescent="0.15">
      <c r="A898" s="306"/>
      <c r="B898" s="306"/>
      <c r="C898" s="301" t="s">
        <v>278</v>
      </c>
      <c r="D898" s="301"/>
      <c r="E898" s="301"/>
      <c r="F898" s="301"/>
      <c r="G898" s="301"/>
      <c r="H898" s="301"/>
      <c r="I898" s="301"/>
      <c r="J898" s="301"/>
      <c r="K898" s="301"/>
      <c r="Z898" s="303" t="s">
        <v>241</v>
      </c>
      <c r="AA898" s="303"/>
      <c r="AB898" s="303"/>
      <c r="AC898" s="303"/>
      <c r="AD898" s="303"/>
      <c r="AE898" s="303"/>
      <c r="AF898" s="303"/>
      <c r="AG898" s="303"/>
      <c r="AH898" s="303"/>
      <c r="AI898" s="308" t="s">
        <v>279</v>
      </c>
      <c r="AJ898" s="308"/>
      <c r="AK898" s="308"/>
      <c r="AL898" s="308"/>
      <c r="AM898" s="308"/>
    </row>
    <row r="899" spans="1:39" ht="6.75" customHeight="1" x14ac:dyDescent="0.15">
      <c r="A899" s="306"/>
      <c r="B899" s="306"/>
      <c r="C899" s="301"/>
      <c r="D899" s="301"/>
      <c r="E899" s="301"/>
      <c r="F899" s="301"/>
      <c r="G899" s="301"/>
      <c r="H899" s="301"/>
      <c r="I899" s="301"/>
      <c r="J899" s="301"/>
      <c r="K899" s="301"/>
      <c r="L899" s="309" t="s">
        <v>280</v>
      </c>
      <c r="M899" s="309"/>
      <c r="N899" s="309"/>
      <c r="O899" s="309"/>
      <c r="P899" s="309"/>
      <c r="Q899" s="309"/>
      <c r="R899" s="309"/>
      <c r="S899" s="309"/>
      <c r="T899" s="309"/>
      <c r="U899" s="309"/>
      <c r="V899" s="309"/>
      <c r="W899" s="309"/>
      <c r="X899" s="309"/>
      <c r="Y899" s="309"/>
      <c r="Z899" s="303"/>
      <c r="AA899" s="303"/>
      <c r="AB899" s="303"/>
      <c r="AC899" s="303"/>
      <c r="AD899" s="303"/>
      <c r="AE899" s="303"/>
      <c r="AF899" s="303"/>
      <c r="AG899" s="303"/>
      <c r="AH899" s="303"/>
      <c r="AI899" s="308"/>
      <c r="AJ899" s="308"/>
      <c r="AK899" s="308"/>
      <c r="AL899" s="308"/>
      <c r="AM899" s="308"/>
    </row>
    <row r="900" spans="1:39" ht="7.35" customHeight="1" x14ac:dyDescent="0.15">
      <c r="C900" s="301" t="s">
        <v>281</v>
      </c>
      <c r="D900" s="301"/>
      <c r="E900" s="301"/>
      <c r="F900" s="301"/>
      <c r="G900" s="302"/>
      <c r="H900" s="302"/>
      <c r="I900" s="302"/>
      <c r="J900" s="302"/>
      <c r="K900" s="302"/>
      <c r="L900" s="302"/>
      <c r="M900" s="302"/>
      <c r="N900" s="302"/>
      <c r="O900" s="302"/>
      <c r="P900" s="302"/>
      <c r="Q900" s="302"/>
      <c r="R900" s="302"/>
      <c r="S900" s="302"/>
      <c r="T900" s="302"/>
      <c r="U900" s="302"/>
      <c r="V900" s="302"/>
      <c r="W900" s="302"/>
      <c r="X900" s="302"/>
      <c r="Y900" s="302"/>
      <c r="Z900" s="302"/>
      <c r="AA900" s="302"/>
      <c r="AB900" s="302"/>
      <c r="AC900" s="302"/>
      <c r="AD900" s="302"/>
      <c r="AE900" s="302"/>
      <c r="AF900" s="302"/>
      <c r="AG900" s="303"/>
      <c r="AH900" s="303"/>
      <c r="AI900" s="303" t="s">
        <v>282</v>
      </c>
      <c r="AJ900" s="303"/>
    </row>
    <row r="901" spans="1:39" ht="6.75" customHeight="1" x14ac:dyDescent="0.15">
      <c r="C901" s="301"/>
      <c r="D901" s="301"/>
      <c r="E901" s="301"/>
      <c r="F901" s="301"/>
      <c r="G901" s="302"/>
      <c r="H901" s="302"/>
      <c r="I901" s="302"/>
      <c r="J901" s="302"/>
      <c r="K901" s="302"/>
      <c r="L901" s="302"/>
      <c r="M901" s="302"/>
      <c r="N901" s="302"/>
      <c r="O901" s="302"/>
      <c r="P901" s="302"/>
      <c r="Q901" s="302"/>
      <c r="R901" s="302"/>
      <c r="S901" s="302"/>
      <c r="T901" s="302"/>
      <c r="U901" s="302"/>
      <c r="V901" s="302"/>
      <c r="W901" s="302"/>
      <c r="X901" s="302"/>
      <c r="Y901" s="302"/>
      <c r="Z901" s="302"/>
      <c r="AA901" s="302"/>
      <c r="AB901" s="302"/>
      <c r="AC901" s="302"/>
      <c r="AD901" s="302"/>
      <c r="AE901" s="302"/>
      <c r="AF901" s="302"/>
      <c r="AG901" s="303"/>
      <c r="AH901" s="303"/>
      <c r="AI901" s="303"/>
      <c r="AJ901" s="303"/>
    </row>
    <row r="902" spans="1:39" ht="11.25" customHeight="1" x14ac:dyDescent="0.15">
      <c r="P902" s="304" t="s">
        <v>283</v>
      </c>
      <c r="Q902" s="304"/>
      <c r="R902" s="304"/>
      <c r="W902" s="304" t="s">
        <v>284</v>
      </c>
      <c r="X902" s="304"/>
      <c r="Y902" s="304"/>
      <c r="Z902" s="304"/>
      <c r="AE902" s="304" t="s">
        <v>285</v>
      </c>
      <c r="AF902" s="304"/>
      <c r="AG902" s="304"/>
      <c r="AH902" s="304"/>
      <c r="AI902" s="304"/>
      <c r="AJ902" s="304"/>
      <c r="AK902" s="304"/>
    </row>
    <row r="903" spans="1:39" ht="8.4499999999999993" customHeight="1" x14ac:dyDescent="0.15">
      <c r="B903" s="300" t="s">
        <v>286</v>
      </c>
      <c r="C903" s="300"/>
      <c r="D903" s="300"/>
      <c r="E903" s="300" t="s">
        <v>287</v>
      </c>
      <c r="F903" s="300"/>
      <c r="G903" s="300"/>
      <c r="J903" s="300" t="s">
        <v>288</v>
      </c>
      <c r="K903" s="300"/>
      <c r="L903" s="300"/>
      <c r="M903" s="300"/>
      <c r="N903" s="300"/>
      <c r="O903" s="300"/>
      <c r="P903" s="76" t="s">
        <v>289</v>
      </c>
      <c r="R903" s="299" t="s">
        <v>290</v>
      </c>
      <c r="S903" s="299"/>
      <c r="V903" s="299" t="s">
        <v>289</v>
      </c>
      <c r="W903" s="299"/>
      <c r="Y903" s="299" t="s">
        <v>290</v>
      </c>
      <c r="Z903" s="299"/>
      <c r="AA903" s="299"/>
      <c r="AD903" s="299" t="s">
        <v>289</v>
      </c>
      <c r="AE903" s="299"/>
      <c r="AF903" s="299"/>
      <c r="AG903" s="299"/>
      <c r="AI903" s="299" t="s">
        <v>290</v>
      </c>
      <c r="AJ903" s="299"/>
      <c r="AK903" s="299"/>
      <c r="AL903" s="299"/>
    </row>
    <row r="904" spans="1:39" ht="9.9499999999999993" customHeight="1" x14ac:dyDescent="0.15">
      <c r="B904" s="296" t="s">
        <v>291</v>
      </c>
      <c r="C904" s="296"/>
      <c r="D904" s="296"/>
      <c r="E904" s="296" t="s">
        <v>1488</v>
      </c>
      <c r="F904" s="296"/>
      <c r="G904" s="296"/>
      <c r="H904" s="296"/>
      <c r="J904" s="296" t="s">
        <v>1489</v>
      </c>
      <c r="K904" s="296"/>
      <c r="L904" s="296"/>
      <c r="M904" s="296"/>
      <c r="N904" s="294">
        <v>0</v>
      </c>
      <c r="O904" s="294"/>
      <c r="P904" s="294"/>
      <c r="Q904" s="294">
        <v>0</v>
      </c>
      <c r="R904" s="294"/>
      <c r="S904" s="294"/>
      <c r="T904" s="294">
        <v>91409.36</v>
      </c>
      <c r="U904" s="294"/>
      <c r="V904" s="294"/>
      <c r="W904" s="294"/>
      <c r="X904" s="294">
        <v>0</v>
      </c>
      <c r="Y904" s="294"/>
      <c r="Z904" s="294"/>
      <c r="AA904" s="294"/>
      <c r="AB904" s="294">
        <v>91409.36</v>
      </c>
      <c r="AC904" s="294"/>
      <c r="AD904" s="294"/>
      <c r="AE904" s="294"/>
      <c r="AF904" s="294"/>
      <c r="AG904" s="294"/>
      <c r="AH904" s="294">
        <v>0</v>
      </c>
      <c r="AI904" s="294"/>
      <c r="AJ904" s="294"/>
      <c r="AK904" s="294"/>
      <c r="AL904" s="294"/>
    </row>
    <row r="905" spans="1:39" ht="9.4" customHeight="1" x14ac:dyDescent="0.15">
      <c r="B905" s="296" t="s">
        <v>291</v>
      </c>
      <c r="C905" s="296"/>
      <c r="D905" s="296"/>
      <c r="E905" s="296" t="s">
        <v>1490</v>
      </c>
      <c r="F905" s="296"/>
      <c r="G905" s="296"/>
      <c r="H905" s="296"/>
      <c r="J905" s="296" t="s">
        <v>1491</v>
      </c>
      <c r="K905" s="296"/>
      <c r="L905" s="296"/>
      <c r="M905" s="296"/>
      <c r="N905" s="294">
        <v>0</v>
      </c>
      <c r="O905" s="294"/>
      <c r="P905" s="294"/>
      <c r="Q905" s="294">
        <v>0</v>
      </c>
      <c r="R905" s="294"/>
      <c r="S905" s="294"/>
      <c r="T905" s="294">
        <v>24112.18</v>
      </c>
      <c r="U905" s="294"/>
      <c r="V905" s="294"/>
      <c r="W905" s="294"/>
      <c r="X905" s="294">
        <v>0</v>
      </c>
      <c r="Y905" s="294"/>
      <c r="Z905" s="294"/>
      <c r="AA905" s="294"/>
      <c r="AB905" s="294">
        <v>24112.18</v>
      </c>
      <c r="AC905" s="294"/>
      <c r="AD905" s="294"/>
      <c r="AE905" s="294"/>
      <c r="AF905" s="294"/>
      <c r="AG905" s="294"/>
      <c r="AH905" s="294">
        <v>0</v>
      </c>
      <c r="AI905" s="294"/>
      <c r="AJ905" s="294"/>
      <c r="AK905" s="294"/>
      <c r="AL905" s="294"/>
    </row>
    <row r="906" spans="1:39" ht="9.4" customHeight="1" x14ac:dyDescent="0.15">
      <c r="B906" s="296" t="s">
        <v>291</v>
      </c>
      <c r="C906" s="296"/>
      <c r="D906" s="296"/>
      <c r="E906" s="296" t="s">
        <v>1492</v>
      </c>
      <c r="F906" s="296"/>
      <c r="G906" s="296"/>
      <c r="H906" s="296"/>
      <c r="J906" s="296" t="s">
        <v>1493</v>
      </c>
      <c r="K906" s="296"/>
      <c r="L906" s="296"/>
      <c r="M906" s="296"/>
      <c r="N906" s="294">
        <v>0</v>
      </c>
      <c r="O906" s="294"/>
      <c r="P906" s="294"/>
      <c r="Q906" s="294">
        <v>0</v>
      </c>
      <c r="R906" s="294"/>
      <c r="S906" s="294"/>
      <c r="T906" s="294">
        <v>83545.64</v>
      </c>
      <c r="U906" s="294"/>
      <c r="V906" s="294"/>
      <c r="W906" s="294"/>
      <c r="X906" s="294">
        <v>0</v>
      </c>
      <c r="Y906" s="294"/>
      <c r="Z906" s="294"/>
      <c r="AA906" s="294"/>
      <c r="AB906" s="294">
        <v>83545.64</v>
      </c>
      <c r="AC906" s="294"/>
      <c r="AD906" s="294"/>
      <c r="AE906" s="294"/>
      <c r="AF906" s="294"/>
      <c r="AG906" s="294"/>
      <c r="AH906" s="294">
        <v>0</v>
      </c>
      <c r="AI906" s="294"/>
      <c r="AJ906" s="294"/>
      <c r="AK906" s="294"/>
      <c r="AL906" s="294"/>
    </row>
    <row r="907" spans="1:39" ht="9.4" customHeight="1" x14ac:dyDescent="0.15">
      <c r="B907" s="296" t="s">
        <v>291</v>
      </c>
      <c r="C907" s="296"/>
      <c r="D907" s="296"/>
      <c r="E907" s="296" t="s">
        <v>1494</v>
      </c>
      <c r="F907" s="296"/>
      <c r="G907" s="296"/>
      <c r="H907" s="296"/>
      <c r="J907" s="296" t="s">
        <v>1495</v>
      </c>
      <c r="K907" s="296"/>
      <c r="L907" s="296"/>
      <c r="M907" s="296"/>
      <c r="N907" s="294">
        <v>0</v>
      </c>
      <c r="O907" s="294"/>
      <c r="P907" s="294"/>
      <c r="Q907" s="294">
        <v>0</v>
      </c>
      <c r="R907" s="294"/>
      <c r="S907" s="294"/>
      <c r="T907" s="294">
        <v>26393.21</v>
      </c>
      <c r="U907" s="294"/>
      <c r="V907" s="294"/>
      <c r="W907" s="294"/>
      <c r="X907" s="294">
        <v>0</v>
      </c>
      <c r="Y907" s="294"/>
      <c r="Z907" s="294"/>
      <c r="AA907" s="294"/>
      <c r="AB907" s="294">
        <v>26393.21</v>
      </c>
      <c r="AC907" s="294"/>
      <c r="AD907" s="294"/>
      <c r="AE907" s="294"/>
      <c r="AF907" s="294"/>
      <c r="AG907" s="294"/>
      <c r="AH907" s="294">
        <v>0</v>
      </c>
      <c r="AI907" s="294"/>
      <c r="AJ907" s="294"/>
      <c r="AK907" s="294"/>
      <c r="AL907" s="294"/>
    </row>
    <row r="908" spans="1:39" ht="9.4" customHeight="1" x14ac:dyDescent="0.15">
      <c r="B908" s="296" t="s">
        <v>291</v>
      </c>
      <c r="C908" s="296"/>
      <c r="D908" s="296"/>
      <c r="E908" s="296" t="s">
        <v>1496</v>
      </c>
      <c r="F908" s="296"/>
      <c r="G908" s="296"/>
      <c r="H908" s="296"/>
      <c r="J908" s="296" t="s">
        <v>1497</v>
      </c>
      <c r="K908" s="296"/>
      <c r="L908" s="296"/>
      <c r="M908" s="296"/>
      <c r="N908" s="294">
        <v>0</v>
      </c>
      <c r="O908" s="294"/>
      <c r="P908" s="294"/>
      <c r="Q908" s="294">
        <v>0</v>
      </c>
      <c r="R908" s="294"/>
      <c r="S908" s="294"/>
      <c r="T908" s="294">
        <v>458</v>
      </c>
      <c r="U908" s="294"/>
      <c r="V908" s="294"/>
      <c r="W908" s="294"/>
      <c r="X908" s="294">
        <v>0</v>
      </c>
      <c r="Y908" s="294"/>
      <c r="Z908" s="294"/>
      <c r="AA908" s="294"/>
      <c r="AB908" s="294">
        <v>458</v>
      </c>
      <c r="AC908" s="294"/>
      <c r="AD908" s="294"/>
      <c r="AE908" s="294"/>
      <c r="AF908" s="294"/>
      <c r="AG908" s="294"/>
      <c r="AH908" s="294">
        <v>0</v>
      </c>
      <c r="AI908" s="294"/>
      <c r="AJ908" s="294"/>
      <c r="AK908" s="294"/>
      <c r="AL908" s="294"/>
    </row>
    <row r="909" spans="1:39" ht="9.4" customHeight="1" x14ac:dyDescent="0.15">
      <c r="B909" s="296" t="s">
        <v>291</v>
      </c>
      <c r="C909" s="296"/>
      <c r="D909" s="296"/>
      <c r="E909" s="296" t="s">
        <v>1498</v>
      </c>
      <c r="F909" s="296"/>
      <c r="G909" s="296"/>
      <c r="H909" s="296"/>
      <c r="J909" s="296" t="s">
        <v>1499</v>
      </c>
      <c r="K909" s="296"/>
      <c r="L909" s="296"/>
      <c r="M909" s="296"/>
      <c r="N909" s="294">
        <v>0</v>
      </c>
      <c r="O909" s="294"/>
      <c r="P909" s="294"/>
      <c r="Q909" s="294">
        <v>0</v>
      </c>
      <c r="R909" s="294"/>
      <c r="S909" s="294"/>
      <c r="T909" s="294">
        <v>22462.400000000001</v>
      </c>
      <c r="U909" s="294"/>
      <c r="V909" s="294"/>
      <c r="W909" s="294"/>
      <c r="X909" s="294">
        <v>0</v>
      </c>
      <c r="Y909" s="294"/>
      <c r="Z909" s="294"/>
      <c r="AA909" s="294"/>
      <c r="AB909" s="294">
        <v>22462.400000000001</v>
      </c>
      <c r="AC909" s="294"/>
      <c r="AD909" s="294"/>
      <c r="AE909" s="294"/>
      <c r="AF909" s="294"/>
      <c r="AG909" s="294"/>
      <c r="AH909" s="294">
        <v>0</v>
      </c>
      <c r="AI909" s="294"/>
      <c r="AJ909" s="294"/>
      <c r="AK909" s="294"/>
      <c r="AL909" s="294"/>
    </row>
    <row r="910" spans="1:39" ht="9.4" customHeight="1" x14ac:dyDescent="0.15">
      <c r="B910" s="296" t="s">
        <v>291</v>
      </c>
      <c r="C910" s="296"/>
      <c r="D910" s="296"/>
      <c r="E910" s="296" t="s">
        <v>1500</v>
      </c>
      <c r="F910" s="296"/>
      <c r="G910" s="296"/>
      <c r="H910" s="296"/>
      <c r="J910" s="296" t="s">
        <v>1501</v>
      </c>
      <c r="K910" s="296"/>
      <c r="L910" s="296"/>
      <c r="M910" s="296"/>
      <c r="N910" s="294">
        <v>0</v>
      </c>
      <c r="O910" s="294"/>
      <c r="P910" s="294"/>
      <c r="Q910" s="294">
        <v>0</v>
      </c>
      <c r="R910" s="294"/>
      <c r="S910" s="294"/>
      <c r="T910" s="294">
        <v>292826.12</v>
      </c>
      <c r="U910" s="294"/>
      <c r="V910" s="294"/>
      <c r="W910" s="294"/>
      <c r="X910" s="294">
        <v>0</v>
      </c>
      <c r="Y910" s="294"/>
      <c r="Z910" s="294"/>
      <c r="AA910" s="294"/>
      <c r="AB910" s="294">
        <v>292826.12</v>
      </c>
      <c r="AC910" s="294"/>
      <c r="AD910" s="294"/>
      <c r="AE910" s="294"/>
      <c r="AF910" s="294"/>
      <c r="AG910" s="294"/>
      <c r="AH910" s="294">
        <v>0</v>
      </c>
      <c r="AI910" s="294"/>
      <c r="AJ910" s="294"/>
      <c r="AK910" s="294"/>
      <c r="AL910" s="294"/>
    </row>
    <row r="911" spans="1:39" ht="9.4" customHeight="1" x14ac:dyDescent="0.15">
      <c r="B911" s="296" t="s">
        <v>291</v>
      </c>
      <c r="C911" s="296"/>
      <c r="D911" s="296"/>
      <c r="E911" s="296" t="s">
        <v>1502</v>
      </c>
      <c r="F911" s="296"/>
      <c r="G911" s="296"/>
      <c r="H911" s="296"/>
      <c r="J911" s="296" t="s">
        <v>1503</v>
      </c>
      <c r="K911" s="296"/>
      <c r="L911" s="296"/>
      <c r="M911" s="296"/>
      <c r="N911" s="294">
        <v>0</v>
      </c>
      <c r="O911" s="294"/>
      <c r="P911" s="294"/>
      <c r="Q911" s="294">
        <v>0</v>
      </c>
      <c r="R911" s="294"/>
      <c r="S911" s="294"/>
      <c r="T911" s="294">
        <v>290097.12</v>
      </c>
      <c r="U911" s="294"/>
      <c r="V911" s="294"/>
      <c r="W911" s="294"/>
      <c r="X911" s="294">
        <v>0</v>
      </c>
      <c r="Y911" s="294"/>
      <c r="Z911" s="294"/>
      <c r="AA911" s="294"/>
      <c r="AB911" s="294">
        <v>290097.12</v>
      </c>
      <c r="AC911" s="294"/>
      <c r="AD911" s="294"/>
      <c r="AE911" s="294"/>
      <c r="AF911" s="294"/>
      <c r="AG911" s="294"/>
      <c r="AH911" s="294">
        <v>0</v>
      </c>
      <c r="AI911" s="294"/>
      <c r="AJ911" s="294"/>
      <c r="AK911" s="294"/>
      <c r="AL911" s="294"/>
    </row>
    <row r="912" spans="1:39" ht="9.4" customHeight="1" x14ac:dyDescent="0.15">
      <c r="B912" s="296" t="s">
        <v>291</v>
      </c>
      <c r="C912" s="296"/>
      <c r="D912" s="296"/>
      <c r="E912" s="296" t="s">
        <v>1504</v>
      </c>
      <c r="F912" s="296"/>
      <c r="G912" s="296"/>
      <c r="H912" s="296"/>
      <c r="J912" s="296" t="s">
        <v>1505</v>
      </c>
      <c r="K912" s="296"/>
      <c r="L912" s="296"/>
      <c r="M912" s="296"/>
      <c r="N912" s="294">
        <v>0</v>
      </c>
      <c r="O912" s="294"/>
      <c r="P912" s="294"/>
      <c r="Q912" s="294">
        <v>0</v>
      </c>
      <c r="R912" s="294"/>
      <c r="S912" s="294"/>
      <c r="T912" s="294">
        <v>2729</v>
      </c>
      <c r="U912" s="294"/>
      <c r="V912" s="294"/>
      <c r="W912" s="294"/>
      <c r="X912" s="294">
        <v>0</v>
      </c>
      <c r="Y912" s="294"/>
      <c r="Z912" s="294"/>
      <c r="AA912" s="294"/>
      <c r="AB912" s="294">
        <v>2729</v>
      </c>
      <c r="AC912" s="294"/>
      <c r="AD912" s="294"/>
      <c r="AE912" s="294"/>
      <c r="AF912" s="294"/>
      <c r="AG912" s="294"/>
      <c r="AH912" s="294">
        <v>0</v>
      </c>
      <c r="AI912" s="294"/>
      <c r="AJ912" s="294"/>
      <c r="AK912" s="294"/>
      <c r="AL912" s="294"/>
    </row>
    <row r="913" spans="2:38" ht="9.4" customHeight="1" x14ac:dyDescent="0.15">
      <c r="B913" s="296" t="s">
        <v>291</v>
      </c>
      <c r="C913" s="296"/>
      <c r="D913" s="296"/>
      <c r="E913" s="296" t="s">
        <v>1506</v>
      </c>
      <c r="F913" s="296"/>
      <c r="G913" s="296"/>
      <c r="H913" s="296"/>
      <c r="J913" s="296" t="s">
        <v>1507</v>
      </c>
      <c r="K913" s="296"/>
      <c r="L913" s="296"/>
      <c r="M913" s="296"/>
      <c r="N913" s="294">
        <v>0</v>
      </c>
      <c r="O913" s="294"/>
      <c r="P913" s="294"/>
      <c r="Q913" s="294">
        <v>0</v>
      </c>
      <c r="R913" s="294"/>
      <c r="S913" s="294"/>
      <c r="T913" s="294">
        <v>474163.92</v>
      </c>
      <c r="U913" s="294"/>
      <c r="V913" s="294"/>
      <c r="W913" s="294"/>
      <c r="X913" s="294">
        <v>14500</v>
      </c>
      <c r="Y913" s="294"/>
      <c r="Z913" s="294"/>
      <c r="AA913" s="294"/>
      <c r="AB913" s="294">
        <v>459663.92</v>
      </c>
      <c r="AC913" s="294"/>
      <c r="AD913" s="294"/>
      <c r="AE913" s="294"/>
      <c r="AF913" s="294"/>
      <c r="AG913" s="294"/>
      <c r="AH913" s="294">
        <v>0</v>
      </c>
      <c r="AI913" s="294"/>
      <c r="AJ913" s="294"/>
      <c r="AK913" s="294"/>
      <c r="AL913" s="294"/>
    </row>
    <row r="914" spans="2:38" ht="9.1999999999999993" customHeight="1" x14ac:dyDescent="0.15">
      <c r="J914" s="296"/>
      <c r="K914" s="296"/>
      <c r="L914" s="296"/>
      <c r="M914" s="296"/>
    </row>
    <row r="915" spans="2:38" ht="8.4499999999999993" customHeight="1" x14ac:dyDescent="0.15">
      <c r="B915" s="296" t="s">
        <v>291</v>
      </c>
      <c r="C915" s="296"/>
      <c r="D915" s="296"/>
      <c r="E915" s="296" t="s">
        <v>1508</v>
      </c>
      <c r="F915" s="296"/>
      <c r="G915" s="296"/>
      <c r="H915" s="296"/>
      <c r="J915" s="296" t="s">
        <v>1509</v>
      </c>
      <c r="K915" s="296"/>
      <c r="L915" s="296"/>
      <c r="M915" s="296"/>
      <c r="N915" s="294">
        <v>0</v>
      </c>
      <c r="O915" s="294"/>
      <c r="P915" s="294"/>
      <c r="Q915" s="294">
        <v>0</v>
      </c>
      <c r="R915" s="294"/>
      <c r="S915" s="294"/>
      <c r="T915" s="294">
        <v>45168.5</v>
      </c>
      <c r="U915" s="294"/>
      <c r="V915" s="294"/>
      <c r="W915" s="294"/>
      <c r="X915" s="294">
        <v>0</v>
      </c>
      <c r="Y915" s="294"/>
      <c r="Z915" s="294"/>
      <c r="AA915" s="294"/>
      <c r="AB915" s="294">
        <v>45168.5</v>
      </c>
      <c r="AC915" s="294"/>
      <c r="AD915" s="294"/>
      <c r="AE915" s="294"/>
      <c r="AF915" s="294"/>
      <c r="AG915" s="294"/>
      <c r="AH915" s="294">
        <v>0</v>
      </c>
      <c r="AI915" s="294"/>
      <c r="AJ915" s="294"/>
      <c r="AK915" s="294"/>
      <c r="AL915" s="294"/>
    </row>
    <row r="916" spans="2:38" ht="9.4" customHeight="1" x14ac:dyDescent="0.15">
      <c r="B916" s="296" t="s">
        <v>291</v>
      </c>
      <c r="C916" s="296"/>
      <c r="D916" s="296"/>
      <c r="E916" s="296" t="s">
        <v>1510</v>
      </c>
      <c r="F916" s="296"/>
      <c r="G916" s="296"/>
      <c r="H916" s="296"/>
      <c r="J916" s="296" t="s">
        <v>1511</v>
      </c>
      <c r="K916" s="296"/>
      <c r="L916" s="296"/>
      <c r="M916" s="296"/>
      <c r="N916" s="294">
        <v>0</v>
      </c>
      <c r="O916" s="294"/>
      <c r="P916" s="294"/>
      <c r="Q916" s="294">
        <v>0</v>
      </c>
      <c r="R916" s="294"/>
      <c r="S916" s="294"/>
      <c r="T916" s="294">
        <v>108867.12</v>
      </c>
      <c r="U916" s="294"/>
      <c r="V916" s="294"/>
      <c r="W916" s="294"/>
      <c r="X916" s="294">
        <v>0</v>
      </c>
      <c r="Y916" s="294"/>
      <c r="Z916" s="294"/>
      <c r="AA916" s="294"/>
      <c r="AB916" s="294">
        <v>108867.12</v>
      </c>
      <c r="AC916" s="294"/>
      <c r="AD916" s="294"/>
      <c r="AE916" s="294"/>
      <c r="AF916" s="294"/>
      <c r="AG916" s="294"/>
      <c r="AH916" s="294">
        <v>0</v>
      </c>
      <c r="AI916" s="294"/>
      <c r="AJ916" s="294"/>
      <c r="AK916" s="294"/>
      <c r="AL916" s="294"/>
    </row>
    <row r="917" spans="2:38" ht="9.4" customHeight="1" x14ac:dyDescent="0.15">
      <c r="B917" s="296" t="s">
        <v>291</v>
      </c>
      <c r="C917" s="296"/>
      <c r="D917" s="296"/>
      <c r="E917" s="296" t="s">
        <v>1512</v>
      </c>
      <c r="F917" s="296"/>
      <c r="G917" s="296"/>
      <c r="H917" s="296"/>
      <c r="J917" s="296" t="s">
        <v>1513</v>
      </c>
      <c r="K917" s="296"/>
      <c r="L917" s="296"/>
      <c r="M917" s="296"/>
      <c r="N917" s="294">
        <v>0</v>
      </c>
      <c r="O917" s="294"/>
      <c r="P917" s="294"/>
      <c r="Q917" s="294">
        <v>0</v>
      </c>
      <c r="R917" s="294"/>
      <c r="S917" s="294"/>
      <c r="T917" s="294">
        <v>730.8</v>
      </c>
      <c r="U917" s="294"/>
      <c r="V917" s="294"/>
      <c r="W917" s="294"/>
      <c r="X917" s="294">
        <v>0</v>
      </c>
      <c r="Y917" s="294"/>
      <c r="Z917" s="294"/>
      <c r="AA917" s="294"/>
      <c r="AB917" s="294">
        <v>730.8</v>
      </c>
      <c r="AC917" s="294"/>
      <c r="AD917" s="294"/>
      <c r="AE917" s="294"/>
      <c r="AF917" s="294"/>
      <c r="AG917" s="294"/>
      <c r="AH917" s="294">
        <v>0</v>
      </c>
      <c r="AI917" s="294"/>
      <c r="AJ917" s="294"/>
      <c r="AK917" s="294"/>
      <c r="AL917" s="294"/>
    </row>
    <row r="918" spans="2:38" ht="9.4" customHeight="1" x14ac:dyDescent="0.15">
      <c r="B918" s="296" t="s">
        <v>291</v>
      </c>
      <c r="C918" s="296"/>
      <c r="D918" s="296"/>
      <c r="E918" s="296" t="s">
        <v>1514</v>
      </c>
      <c r="F918" s="296"/>
      <c r="G918" s="296"/>
      <c r="H918" s="296"/>
      <c r="J918" s="296" t="s">
        <v>1515</v>
      </c>
      <c r="K918" s="296"/>
      <c r="L918" s="296"/>
      <c r="M918" s="296"/>
      <c r="N918" s="294">
        <v>0</v>
      </c>
      <c r="O918" s="294"/>
      <c r="P918" s="294"/>
      <c r="Q918" s="294">
        <v>0</v>
      </c>
      <c r="R918" s="294"/>
      <c r="S918" s="294"/>
      <c r="T918" s="294">
        <v>3956</v>
      </c>
      <c r="U918" s="294"/>
      <c r="V918" s="294"/>
      <c r="W918" s="294"/>
      <c r="X918" s="294">
        <v>0</v>
      </c>
      <c r="Y918" s="294"/>
      <c r="Z918" s="294"/>
      <c r="AA918" s="294"/>
      <c r="AB918" s="294">
        <v>3956</v>
      </c>
      <c r="AC918" s="294"/>
      <c r="AD918" s="294"/>
      <c r="AE918" s="294"/>
      <c r="AF918" s="294"/>
      <c r="AG918" s="294"/>
      <c r="AH918" s="294">
        <v>0</v>
      </c>
      <c r="AI918" s="294"/>
      <c r="AJ918" s="294"/>
      <c r="AK918" s="294"/>
      <c r="AL918" s="294"/>
    </row>
    <row r="919" spans="2:38" ht="9.4" customHeight="1" x14ac:dyDescent="0.15">
      <c r="B919" s="296" t="s">
        <v>291</v>
      </c>
      <c r="C919" s="296"/>
      <c r="D919" s="296"/>
      <c r="E919" s="296" t="s">
        <v>1516</v>
      </c>
      <c r="F919" s="296"/>
      <c r="G919" s="296"/>
      <c r="H919" s="296"/>
      <c r="J919" s="296" t="s">
        <v>1517</v>
      </c>
      <c r="K919" s="296"/>
      <c r="L919" s="296"/>
      <c r="M919" s="296"/>
      <c r="N919" s="294">
        <v>0</v>
      </c>
      <c r="O919" s="294"/>
      <c r="P919" s="294"/>
      <c r="Q919" s="294">
        <v>0</v>
      </c>
      <c r="R919" s="294"/>
      <c r="S919" s="294"/>
      <c r="T919" s="294">
        <v>164793.37</v>
      </c>
      <c r="U919" s="294"/>
      <c r="V919" s="294"/>
      <c r="W919" s="294"/>
      <c r="X919" s="294">
        <v>0</v>
      </c>
      <c r="Y919" s="294"/>
      <c r="Z919" s="294"/>
      <c r="AA919" s="294"/>
      <c r="AB919" s="294">
        <v>164793.37</v>
      </c>
      <c r="AC919" s="294"/>
      <c r="AD919" s="294"/>
      <c r="AE919" s="294"/>
      <c r="AF919" s="294"/>
      <c r="AG919" s="294"/>
      <c r="AH919" s="294">
        <v>0</v>
      </c>
      <c r="AI919" s="294"/>
      <c r="AJ919" s="294"/>
      <c r="AK919" s="294"/>
      <c r="AL919" s="294"/>
    </row>
    <row r="920" spans="2:38" ht="9.4" customHeight="1" x14ac:dyDescent="0.15">
      <c r="B920" s="296" t="s">
        <v>291</v>
      </c>
      <c r="C920" s="296"/>
      <c r="D920" s="296"/>
      <c r="E920" s="296" t="s">
        <v>1518</v>
      </c>
      <c r="F920" s="296"/>
      <c r="G920" s="296"/>
      <c r="H920" s="296"/>
      <c r="J920" s="296" t="s">
        <v>1519</v>
      </c>
      <c r="K920" s="296"/>
      <c r="L920" s="296"/>
      <c r="M920" s="296"/>
      <c r="N920" s="294">
        <v>0</v>
      </c>
      <c r="O920" s="294"/>
      <c r="P920" s="294"/>
      <c r="Q920" s="294">
        <v>0</v>
      </c>
      <c r="R920" s="294"/>
      <c r="S920" s="294"/>
      <c r="T920" s="294">
        <v>12400</v>
      </c>
      <c r="U920" s="294"/>
      <c r="V920" s="294"/>
      <c r="W920" s="294"/>
      <c r="X920" s="294">
        <v>0</v>
      </c>
      <c r="Y920" s="294"/>
      <c r="Z920" s="294"/>
      <c r="AA920" s="294"/>
      <c r="AB920" s="294">
        <v>12400</v>
      </c>
      <c r="AC920" s="294"/>
      <c r="AD920" s="294"/>
      <c r="AE920" s="294"/>
      <c r="AF920" s="294"/>
      <c r="AG920" s="294"/>
      <c r="AH920" s="294">
        <v>0</v>
      </c>
      <c r="AI920" s="294"/>
      <c r="AJ920" s="294"/>
      <c r="AK920" s="294"/>
      <c r="AL920" s="294"/>
    </row>
    <row r="921" spans="2:38" ht="9.4" customHeight="1" x14ac:dyDescent="0.15">
      <c r="B921" s="296" t="s">
        <v>291</v>
      </c>
      <c r="C921" s="296"/>
      <c r="D921" s="296"/>
      <c r="E921" s="296" t="s">
        <v>1520</v>
      </c>
      <c r="F921" s="296"/>
      <c r="G921" s="296"/>
      <c r="H921" s="296"/>
      <c r="J921" s="296" t="s">
        <v>1521</v>
      </c>
      <c r="K921" s="296"/>
      <c r="L921" s="296"/>
      <c r="M921" s="296"/>
      <c r="N921" s="294">
        <v>0</v>
      </c>
      <c r="O921" s="294"/>
      <c r="P921" s="294"/>
      <c r="Q921" s="294">
        <v>0</v>
      </c>
      <c r="R921" s="294"/>
      <c r="S921" s="294"/>
      <c r="T921" s="294">
        <v>84543.84</v>
      </c>
      <c r="U921" s="294"/>
      <c r="V921" s="294"/>
      <c r="W921" s="294"/>
      <c r="X921" s="294">
        <v>14500</v>
      </c>
      <c r="Y921" s="294"/>
      <c r="Z921" s="294"/>
      <c r="AA921" s="294"/>
      <c r="AB921" s="294">
        <v>70043.839999999997</v>
      </c>
      <c r="AC921" s="294"/>
      <c r="AD921" s="294"/>
      <c r="AE921" s="294"/>
      <c r="AF921" s="294"/>
      <c r="AG921" s="294"/>
      <c r="AH921" s="294">
        <v>0</v>
      </c>
      <c r="AI921" s="294"/>
      <c r="AJ921" s="294"/>
      <c r="AK921" s="294"/>
      <c r="AL921" s="294"/>
    </row>
    <row r="922" spans="2:38" ht="9.4" customHeight="1" x14ac:dyDescent="0.15">
      <c r="B922" s="296" t="s">
        <v>291</v>
      </c>
      <c r="C922" s="296"/>
      <c r="D922" s="296"/>
      <c r="E922" s="296" t="s">
        <v>1522</v>
      </c>
      <c r="F922" s="296"/>
      <c r="G922" s="296"/>
      <c r="H922" s="296"/>
      <c r="J922" s="296" t="s">
        <v>1523</v>
      </c>
      <c r="K922" s="296"/>
      <c r="L922" s="296"/>
      <c r="M922" s="296"/>
      <c r="N922" s="294">
        <v>0</v>
      </c>
      <c r="O922" s="294"/>
      <c r="P922" s="294"/>
      <c r="Q922" s="294">
        <v>0</v>
      </c>
      <c r="R922" s="294"/>
      <c r="S922" s="294"/>
      <c r="T922" s="294">
        <v>53704.29</v>
      </c>
      <c r="U922" s="294"/>
      <c r="V922" s="294"/>
      <c r="W922" s="294"/>
      <c r="X922" s="294">
        <v>0</v>
      </c>
      <c r="Y922" s="294"/>
      <c r="Z922" s="294"/>
      <c r="AA922" s="294"/>
      <c r="AB922" s="294">
        <v>53704.29</v>
      </c>
      <c r="AC922" s="294"/>
      <c r="AD922" s="294"/>
      <c r="AE922" s="294"/>
      <c r="AF922" s="294"/>
      <c r="AG922" s="294"/>
      <c r="AH922" s="294">
        <v>0</v>
      </c>
      <c r="AI922" s="294"/>
      <c r="AJ922" s="294"/>
      <c r="AK922" s="294"/>
      <c r="AL922" s="294"/>
    </row>
    <row r="923" spans="2:38" ht="9.4" customHeight="1" x14ac:dyDescent="0.15">
      <c r="B923" s="296" t="s">
        <v>291</v>
      </c>
      <c r="C923" s="296"/>
      <c r="D923" s="296"/>
      <c r="E923" s="296" t="s">
        <v>1524</v>
      </c>
      <c r="F923" s="296"/>
      <c r="G923" s="296"/>
      <c r="H923" s="296"/>
      <c r="J923" s="296" t="s">
        <v>1525</v>
      </c>
      <c r="K923" s="296"/>
      <c r="L923" s="296"/>
      <c r="M923" s="296"/>
      <c r="N923" s="294">
        <v>0</v>
      </c>
      <c r="O923" s="294"/>
      <c r="P923" s="294"/>
      <c r="Q923" s="294">
        <v>0</v>
      </c>
      <c r="R923" s="294"/>
      <c r="S923" s="294"/>
      <c r="T923" s="294">
        <v>121452.79</v>
      </c>
      <c r="U923" s="294"/>
      <c r="V923" s="294"/>
      <c r="W923" s="294"/>
      <c r="X923" s="294">
        <v>0</v>
      </c>
      <c r="Y923" s="294"/>
      <c r="Z923" s="294"/>
      <c r="AA923" s="294"/>
      <c r="AB923" s="294">
        <v>121452.79</v>
      </c>
      <c r="AC923" s="294"/>
      <c r="AD923" s="294"/>
      <c r="AE923" s="294"/>
      <c r="AF923" s="294"/>
      <c r="AG923" s="294"/>
      <c r="AH923" s="294">
        <v>0</v>
      </c>
      <c r="AI923" s="294"/>
      <c r="AJ923" s="294"/>
      <c r="AK923" s="294"/>
      <c r="AL923" s="294"/>
    </row>
    <row r="924" spans="2:38" ht="9.1999999999999993" customHeight="1" x14ac:dyDescent="0.15">
      <c r="J924" s="296"/>
      <c r="K924" s="296"/>
      <c r="L924" s="296"/>
      <c r="M924" s="296"/>
    </row>
    <row r="925" spans="2:38" ht="8.4499999999999993" customHeight="1" x14ac:dyDescent="0.15">
      <c r="B925" s="296" t="s">
        <v>291</v>
      </c>
      <c r="C925" s="296"/>
      <c r="D925" s="296"/>
      <c r="E925" s="296" t="s">
        <v>1526</v>
      </c>
      <c r="F925" s="296"/>
      <c r="G925" s="296"/>
      <c r="H925" s="296"/>
      <c r="J925" s="296" t="s">
        <v>1527</v>
      </c>
      <c r="K925" s="296"/>
      <c r="L925" s="296"/>
      <c r="M925" s="296"/>
      <c r="N925" s="294">
        <v>0</v>
      </c>
      <c r="O925" s="294"/>
      <c r="P925" s="294"/>
      <c r="Q925" s="294">
        <v>0</v>
      </c>
      <c r="R925" s="294"/>
      <c r="S925" s="294"/>
      <c r="T925" s="294">
        <v>24712.43</v>
      </c>
      <c r="U925" s="294"/>
      <c r="V925" s="294"/>
      <c r="W925" s="294"/>
      <c r="X925" s="294">
        <v>0</v>
      </c>
      <c r="Y925" s="294"/>
      <c r="Z925" s="294"/>
      <c r="AA925" s="294"/>
      <c r="AB925" s="294">
        <v>24712.43</v>
      </c>
      <c r="AC925" s="294"/>
      <c r="AD925" s="294"/>
      <c r="AE925" s="294"/>
      <c r="AF925" s="294"/>
      <c r="AG925" s="294"/>
      <c r="AH925" s="294">
        <v>0</v>
      </c>
      <c r="AI925" s="294"/>
      <c r="AJ925" s="294"/>
      <c r="AK925" s="294"/>
      <c r="AL925" s="294"/>
    </row>
    <row r="926" spans="2:38" ht="9.4" customHeight="1" x14ac:dyDescent="0.15">
      <c r="B926" s="296" t="s">
        <v>291</v>
      </c>
      <c r="C926" s="296"/>
      <c r="D926" s="296"/>
      <c r="E926" s="296" t="s">
        <v>1528</v>
      </c>
      <c r="F926" s="296"/>
      <c r="G926" s="296"/>
      <c r="H926" s="296"/>
      <c r="J926" s="296" t="s">
        <v>1529</v>
      </c>
      <c r="K926" s="296"/>
      <c r="L926" s="296"/>
      <c r="M926" s="296"/>
      <c r="N926" s="294">
        <v>0</v>
      </c>
      <c r="O926" s="294"/>
      <c r="P926" s="294"/>
      <c r="Q926" s="294">
        <v>0</v>
      </c>
      <c r="R926" s="294"/>
      <c r="S926" s="294"/>
      <c r="T926" s="294">
        <v>10570.79</v>
      </c>
      <c r="U926" s="294"/>
      <c r="V926" s="294"/>
      <c r="W926" s="294"/>
      <c r="X926" s="294">
        <v>0</v>
      </c>
      <c r="Y926" s="294"/>
      <c r="Z926" s="294"/>
      <c r="AA926" s="294"/>
      <c r="AB926" s="294">
        <v>10570.79</v>
      </c>
      <c r="AC926" s="294"/>
      <c r="AD926" s="294"/>
      <c r="AE926" s="294"/>
      <c r="AF926" s="294"/>
      <c r="AG926" s="294"/>
      <c r="AH926" s="294">
        <v>0</v>
      </c>
      <c r="AI926" s="294"/>
      <c r="AJ926" s="294"/>
      <c r="AK926" s="294"/>
      <c r="AL926" s="294"/>
    </row>
    <row r="927" spans="2:38" ht="9.4" customHeight="1" x14ac:dyDescent="0.15">
      <c r="B927" s="296" t="s">
        <v>291</v>
      </c>
      <c r="C927" s="296"/>
      <c r="D927" s="296"/>
      <c r="E927" s="296" t="s">
        <v>1530</v>
      </c>
      <c r="F927" s="296"/>
      <c r="G927" s="296"/>
      <c r="H927" s="296"/>
      <c r="J927" s="296" t="s">
        <v>1531</v>
      </c>
      <c r="K927" s="296"/>
      <c r="L927" s="296"/>
      <c r="M927" s="296"/>
      <c r="N927" s="294">
        <v>0</v>
      </c>
      <c r="O927" s="294"/>
      <c r="P927" s="294"/>
      <c r="Q927" s="294">
        <v>0</v>
      </c>
      <c r="R927" s="294"/>
      <c r="S927" s="294"/>
      <c r="T927" s="294">
        <v>6631.65</v>
      </c>
      <c r="U927" s="294"/>
      <c r="V927" s="294"/>
      <c r="W927" s="294"/>
      <c r="X927" s="294">
        <v>0</v>
      </c>
      <c r="Y927" s="294"/>
      <c r="Z927" s="294"/>
      <c r="AA927" s="294"/>
      <c r="AB927" s="294">
        <v>6631.65</v>
      </c>
      <c r="AC927" s="294"/>
      <c r="AD927" s="294"/>
      <c r="AE927" s="294"/>
      <c r="AF927" s="294"/>
      <c r="AG927" s="294"/>
      <c r="AH927" s="294">
        <v>0</v>
      </c>
      <c r="AI927" s="294"/>
      <c r="AJ927" s="294"/>
      <c r="AK927" s="294"/>
      <c r="AL927" s="294"/>
    </row>
    <row r="928" spans="2:38" ht="9.4" customHeight="1" x14ac:dyDescent="0.15">
      <c r="B928" s="296" t="s">
        <v>291</v>
      </c>
      <c r="C928" s="296"/>
      <c r="D928" s="296"/>
      <c r="E928" s="296" t="s">
        <v>1532</v>
      </c>
      <c r="F928" s="296"/>
      <c r="G928" s="296"/>
      <c r="H928" s="296"/>
      <c r="J928" s="296" t="s">
        <v>1533</v>
      </c>
      <c r="K928" s="296"/>
      <c r="L928" s="296"/>
      <c r="M928" s="296"/>
      <c r="N928" s="294">
        <v>0</v>
      </c>
      <c r="O928" s="294"/>
      <c r="P928" s="294"/>
      <c r="Q928" s="294">
        <v>0</v>
      </c>
      <c r="R928" s="294"/>
      <c r="S928" s="294"/>
      <c r="T928" s="294">
        <v>79537.919999999998</v>
      </c>
      <c r="U928" s="294"/>
      <c r="V928" s="294"/>
      <c r="W928" s="294"/>
      <c r="X928" s="294">
        <v>0</v>
      </c>
      <c r="Y928" s="294"/>
      <c r="Z928" s="294"/>
      <c r="AA928" s="294"/>
      <c r="AB928" s="294">
        <v>79537.919999999998</v>
      </c>
      <c r="AC928" s="294"/>
      <c r="AD928" s="294"/>
      <c r="AE928" s="294"/>
      <c r="AF928" s="294"/>
      <c r="AG928" s="294"/>
      <c r="AH928" s="294">
        <v>0</v>
      </c>
      <c r="AI928" s="294"/>
      <c r="AJ928" s="294"/>
      <c r="AK928" s="294"/>
      <c r="AL928" s="294"/>
    </row>
    <row r="929" spans="2:38" ht="9.4" customHeight="1" x14ac:dyDescent="0.15">
      <c r="B929" s="296" t="s">
        <v>291</v>
      </c>
      <c r="C929" s="296"/>
      <c r="D929" s="296"/>
      <c r="E929" s="296" t="s">
        <v>1534</v>
      </c>
      <c r="F929" s="296"/>
      <c r="G929" s="296"/>
      <c r="H929" s="296"/>
      <c r="J929" s="296" t="s">
        <v>1535</v>
      </c>
      <c r="K929" s="296"/>
      <c r="L929" s="296"/>
      <c r="M929" s="296"/>
      <c r="N929" s="294">
        <v>0</v>
      </c>
      <c r="O929" s="294"/>
      <c r="P929" s="294"/>
      <c r="Q929" s="294">
        <v>0</v>
      </c>
      <c r="R929" s="294"/>
      <c r="S929" s="294"/>
      <c r="T929" s="294">
        <v>2152728.44</v>
      </c>
      <c r="U929" s="294"/>
      <c r="V929" s="294"/>
      <c r="W929" s="294"/>
      <c r="X929" s="294">
        <v>0</v>
      </c>
      <c r="Y929" s="294"/>
      <c r="Z929" s="294"/>
      <c r="AA929" s="294"/>
      <c r="AB929" s="294">
        <v>2152728.44</v>
      </c>
      <c r="AC929" s="294"/>
      <c r="AD929" s="294"/>
      <c r="AE929" s="294"/>
      <c r="AF929" s="294"/>
      <c r="AG929" s="294"/>
      <c r="AH929" s="294">
        <v>0</v>
      </c>
      <c r="AI929" s="294"/>
      <c r="AJ929" s="294"/>
      <c r="AK929" s="294"/>
      <c r="AL929" s="294"/>
    </row>
    <row r="930" spans="2:38" s="78" customFormat="1" ht="9.4" customHeight="1" x14ac:dyDescent="0.15">
      <c r="B930" s="297" t="s">
        <v>291</v>
      </c>
      <c r="C930" s="297"/>
      <c r="D930" s="297"/>
      <c r="E930" s="297" t="s">
        <v>1536</v>
      </c>
      <c r="F930" s="297"/>
      <c r="G930" s="297"/>
      <c r="H930" s="297"/>
      <c r="J930" s="297" t="s">
        <v>1537</v>
      </c>
      <c r="K930" s="297"/>
      <c r="L930" s="297"/>
      <c r="M930" s="297"/>
      <c r="N930" s="298">
        <v>0</v>
      </c>
      <c r="O930" s="298"/>
      <c r="P930" s="298"/>
      <c r="Q930" s="298">
        <v>0</v>
      </c>
      <c r="R930" s="298"/>
      <c r="S930" s="298"/>
      <c r="T930" s="298">
        <v>2152728.44</v>
      </c>
      <c r="U930" s="298"/>
      <c r="V930" s="298"/>
      <c r="W930" s="298"/>
      <c r="X930" s="298">
        <v>0</v>
      </c>
      <c r="Y930" s="298"/>
      <c r="Z930" s="298"/>
      <c r="AA930" s="298"/>
      <c r="AB930" s="298">
        <v>2152728.44</v>
      </c>
      <c r="AC930" s="298"/>
      <c r="AD930" s="298"/>
      <c r="AE930" s="298"/>
      <c r="AF930" s="298"/>
      <c r="AG930" s="298"/>
      <c r="AH930" s="298">
        <v>0</v>
      </c>
      <c r="AI930" s="298"/>
      <c r="AJ930" s="298"/>
      <c r="AK930" s="298"/>
      <c r="AL930" s="298"/>
    </row>
    <row r="931" spans="2:38" ht="9.4" customHeight="1" x14ac:dyDescent="0.15">
      <c r="B931" s="296" t="s">
        <v>291</v>
      </c>
      <c r="C931" s="296"/>
      <c r="D931" s="296"/>
      <c r="E931" s="296" t="s">
        <v>1538</v>
      </c>
      <c r="F931" s="296"/>
      <c r="G931" s="296"/>
      <c r="H931" s="296"/>
      <c r="J931" s="296" t="s">
        <v>1539</v>
      </c>
      <c r="K931" s="296"/>
      <c r="L931" s="296"/>
      <c r="M931" s="296"/>
      <c r="N931" s="294">
        <v>0</v>
      </c>
      <c r="O931" s="294"/>
      <c r="P931" s="294"/>
      <c r="Q931" s="294">
        <v>0</v>
      </c>
      <c r="R931" s="294"/>
      <c r="S931" s="294"/>
      <c r="T931" s="294">
        <v>170411.24</v>
      </c>
      <c r="U931" s="294"/>
      <c r="V931" s="294"/>
      <c r="W931" s="294"/>
      <c r="X931" s="294">
        <v>0</v>
      </c>
      <c r="Y931" s="294"/>
      <c r="Z931" s="294"/>
      <c r="AA931" s="294"/>
      <c r="AB931" s="294">
        <v>170411.24</v>
      </c>
      <c r="AC931" s="294"/>
      <c r="AD931" s="294"/>
      <c r="AE931" s="294"/>
      <c r="AF931" s="294"/>
      <c r="AG931" s="294"/>
      <c r="AH931" s="294">
        <v>0</v>
      </c>
      <c r="AI931" s="294"/>
      <c r="AJ931" s="294"/>
      <c r="AK931" s="294"/>
      <c r="AL931" s="294"/>
    </row>
    <row r="932" spans="2:38" ht="9.1999999999999993" customHeight="1" x14ac:dyDescent="0.15">
      <c r="J932" s="296"/>
      <c r="K932" s="296"/>
      <c r="L932" s="296"/>
      <c r="M932" s="296"/>
    </row>
    <row r="933" spans="2:38" ht="8.4499999999999993" customHeight="1" x14ac:dyDescent="0.15">
      <c r="B933" s="296" t="s">
        <v>291</v>
      </c>
      <c r="C933" s="296"/>
      <c r="D933" s="296"/>
      <c r="E933" s="296" t="s">
        <v>1540</v>
      </c>
      <c r="F933" s="296"/>
      <c r="G933" s="296"/>
      <c r="H933" s="296"/>
      <c r="J933" s="296" t="s">
        <v>1541</v>
      </c>
      <c r="K933" s="296"/>
      <c r="L933" s="296"/>
      <c r="M933" s="296"/>
      <c r="N933" s="294">
        <v>0</v>
      </c>
      <c r="O933" s="294"/>
      <c r="P933" s="294"/>
      <c r="Q933" s="294">
        <v>0</v>
      </c>
      <c r="R933" s="294"/>
      <c r="S933" s="294"/>
      <c r="T933" s="294">
        <v>129581.81</v>
      </c>
      <c r="U933" s="294"/>
      <c r="V933" s="294"/>
      <c r="W933" s="294"/>
      <c r="X933" s="294">
        <v>0</v>
      </c>
      <c r="Y933" s="294"/>
      <c r="Z933" s="294"/>
      <c r="AA933" s="294"/>
      <c r="AB933" s="294">
        <v>129581.81</v>
      </c>
      <c r="AC933" s="294"/>
      <c r="AD933" s="294"/>
      <c r="AE933" s="294"/>
      <c r="AF933" s="294"/>
      <c r="AG933" s="294"/>
      <c r="AH933" s="294">
        <v>0</v>
      </c>
      <c r="AI933" s="294"/>
      <c r="AJ933" s="294"/>
      <c r="AK933" s="294"/>
      <c r="AL933" s="294"/>
    </row>
    <row r="934" spans="2:38" ht="9.4" customHeight="1" x14ac:dyDescent="0.15">
      <c r="B934" s="296" t="s">
        <v>291</v>
      </c>
      <c r="C934" s="296"/>
      <c r="D934" s="296"/>
      <c r="E934" s="296" t="s">
        <v>1542</v>
      </c>
      <c r="F934" s="296"/>
      <c r="G934" s="296"/>
      <c r="H934" s="296"/>
      <c r="J934" s="296" t="s">
        <v>1543</v>
      </c>
      <c r="K934" s="296"/>
      <c r="L934" s="296"/>
      <c r="M934" s="296"/>
      <c r="N934" s="294">
        <v>0</v>
      </c>
      <c r="O934" s="294"/>
      <c r="P934" s="294"/>
      <c r="Q934" s="294">
        <v>0</v>
      </c>
      <c r="R934" s="294"/>
      <c r="S934" s="294"/>
      <c r="T934" s="294">
        <v>30058.799999999999</v>
      </c>
      <c r="U934" s="294"/>
      <c r="V934" s="294"/>
      <c r="W934" s="294"/>
      <c r="X934" s="294">
        <v>0</v>
      </c>
      <c r="Y934" s="294"/>
      <c r="Z934" s="294"/>
      <c r="AA934" s="294"/>
      <c r="AB934" s="294">
        <v>30058.799999999999</v>
      </c>
      <c r="AC934" s="294"/>
      <c r="AD934" s="294"/>
      <c r="AE934" s="294"/>
      <c r="AF934" s="294"/>
      <c r="AG934" s="294"/>
      <c r="AH934" s="294">
        <v>0</v>
      </c>
      <c r="AI934" s="294"/>
      <c r="AJ934" s="294"/>
      <c r="AK934" s="294"/>
      <c r="AL934" s="294"/>
    </row>
    <row r="935" spans="2:38" ht="9.4" customHeight="1" x14ac:dyDescent="0.15">
      <c r="B935" s="296" t="s">
        <v>291</v>
      </c>
      <c r="C935" s="296"/>
      <c r="D935" s="296"/>
      <c r="E935" s="296" t="s">
        <v>1544</v>
      </c>
      <c r="F935" s="296"/>
      <c r="G935" s="296"/>
      <c r="H935" s="296"/>
      <c r="J935" s="296" t="s">
        <v>1545</v>
      </c>
      <c r="K935" s="296"/>
      <c r="L935" s="296"/>
      <c r="M935" s="296"/>
      <c r="N935" s="294">
        <v>0</v>
      </c>
      <c r="O935" s="294"/>
      <c r="P935" s="294"/>
      <c r="Q935" s="294">
        <v>0</v>
      </c>
      <c r="R935" s="294"/>
      <c r="S935" s="294"/>
      <c r="T935" s="294">
        <v>10770.63</v>
      </c>
      <c r="U935" s="294"/>
      <c r="V935" s="294"/>
      <c r="W935" s="294"/>
      <c r="X935" s="294">
        <v>0</v>
      </c>
      <c r="Y935" s="294"/>
      <c r="Z935" s="294"/>
      <c r="AA935" s="294"/>
      <c r="AB935" s="294">
        <v>10770.63</v>
      </c>
      <c r="AC935" s="294"/>
      <c r="AD935" s="294"/>
      <c r="AE935" s="294"/>
      <c r="AF935" s="294"/>
      <c r="AG935" s="294"/>
      <c r="AH935" s="294">
        <v>0</v>
      </c>
      <c r="AI935" s="294"/>
      <c r="AJ935" s="294"/>
      <c r="AK935" s="294"/>
      <c r="AL935" s="294"/>
    </row>
    <row r="936" spans="2:38" ht="9.4" customHeight="1" x14ac:dyDescent="0.15">
      <c r="B936" s="296" t="s">
        <v>291</v>
      </c>
      <c r="C936" s="296"/>
      <c r="D936" s="296"/>
      <c r="E936" s="296" t="s">
        <v>1546</v>
      </c>
      <c r="F936" s="296"/>
      <c r="G936" s="296"/>
      <c r="H936" s="296"/>
      <c r="J936" s="296" t="s">
        <v>1547</v>
      </c>
      <c r="K936" s="296"/>
      <c r="L936" s="296"/>
      <c r="M936" s="296"/>
      <c r="N936" s="294">
        <v>0</v>
      </c>
      <c r="O936" s="294"/>
      <c r="P936" s="294"/>
      <c r="Q936" s="294">
        <v>0</v>
      </c>
      <c r="R936" s="294"/>
      <c r="S936" s="294"/>
      <c r="T936" s="294">
        <v>532649.89</v>
      </c>
      <c r="U936" s="294"/>
      <c r="V936" s="294"/>
      <c r="W936" s="294"/>
      <c r="X936" s="294">
        <v>0</v>
      </c>
      <c r="Y936" s="294"/>
      <c r="Z936" s="294"/>
      <c r="AA936" s="294"/>
      <c r="AB936" s="294">
        <v>532649.89</v>
      </c>
      <c r="AC936" s="294"/>
      <c r="AD936" s="294"/>
      <c r="AE936" s="294"/>
      <c r="AF936" s="294"/>
      <c r="AG936" s="294"/>
      <c r="AH936" s="294">
        <v>0</v>
      </c>
      <c r="AI936" s="294"/>
      <c r="AJ936" s="294"/>
      <c r="AK936" s="294"/>
      <c r="AL936" s="294"/>
    </row>
    <row r="937" spans="2:38" ht="9.4" customHeight="1" x14ac:dyDescent="0.15">
      <c r="B937" s="296" t="s">
        <v>291</v>
      </c>
      <c r="C937" s="296"/>
      <c r="D937" s="296"/>
      <c r="E937" s="296" t="s">
        <v>1548</v>
      </c>
      <c r="F937" s="296"/>
      <c r="G937" s="296"/>
      <c r="H937" s="296"/>
      <c r="J937" s="296" t="s">
        <v>1549</v>
      </c>
      <c r="K937" s="296"/>
      <c r="L937" s="296"/>
      <c r="M937" s="296"/>
      <c r="N937" s="294">
        <v>0</v>
      </c>
      <c r="O937" s="294"/>
      <c r="P937" s="294"/>
      <c r="Q937" s="294">
        <v>0</v>
      </c>
      <c r="R937" s="294"/>
      <c r="S937" s="294"/>
      <c r="T937" s="294">
        <v>20671</v>
      </c>
      <c r="U937" s="294"/>
      <c r="V937" s="294"/>
      <c r="W937" s="294"/>
      <c r="X937" s="294">
        <v>0</v>
      </c>
      <c r="Y937" s="294"/>
      <c r="Z937" s="294"/>
      <c r="AA937" s="294"/>
      <c r="AB937" s="294">
        <v>20671</v>
      </c>
      <c r="AC937" s="294"/>
      <c r="AD937" s="294"/>
      <c r="AE937" s="294"/>
      <c r="AF937" s="294"/>
      <c r="AG937" s="294"/>
      <c r="AH937" s="294">
        <v>0</v>
      </c>
      <c r="AI937" s="294"/>
      <c r="AJ937" s="294"/>
      <c r="AK937" s="294"/>
      <c r="AL937" s="294"/>
    </row>
    <row r="938" spans="2:38" ht="9.4" customHeight="1" x14ac:dyDescent="0.15">
      <c r="B938" s="296" t="s">
        <v>291</v>
      </c>
      <c r="C938" s="296"/>
      <c r="D938" s="296"/>
      <c r="E938" s="296" t="s">
        <v>1550</v>
      </c>
      <c r="F938" s="296"/>
      <c r="G938" s="296"/>
      <c r="H938" s="296"/>
      <c r="J938" s="296" t="s">
        <v>1551</v>
      </c>
      <c r="K938" s="296"/>
      <c r="L938" s="296"/>
      <c r="M938" s="296"/>
      <c r="N938" s="294">
        <v>0</v>
      </c>
      <c r="O938" s="294"/>
      <c r="P938" s="294"/>
      <c r="Q938" s="294">
        <v>0</v>
      </c>
      <c r="R938" s="294"/>
      <c r="S938" s="294"/>
      <c r="T938" s="294">
        <v>246934.57</v>
      </c>
      <c r="U938" s="294"/>
      <c r="V938" s="294"/>
      <c r="W938" s="294"/>
      <c r="X938" s="294">
        <v>0</v>
      </c>
      <c r="Y938" s="294"/>
      <c r="Z938" s="294"/>
      <c r="AA938" s="294"/>
      <c r="AB938" s="294">
        <v>246934.57</v>
      </c>
      <c r="AC938" s="294"/>
      <c r="AD938" s="294"/>
      <c r="AE938" s="294"/>
      <c r="AF938" s="294"/>
      <c r="AG938" s="294"/>
      <c r="AH938" s="294">
        <v>0</v>
      </c>
      <c r="AI938" s="294"/>
      <c r="AJ938" s="294"/>
      <c r="AK938" s="294"/>
      <c r="AL938" s="294"/>
    </row>
    <row r="939" spans="2:38" ht="9.4" customHeight="1" x14ac:dyDescent="0.15">
      <c r="B939" s="296" t="s">
        <v>291</v>
      </c>
      <c r="C939" s="296"/>
      <c r="D939" s="296"/>
      <c r="E939" s="296" t="s">
        <v>1552</v>
      </c>
      <c r="F939" s="296"/>
      <c r="G939" s="296"/>
      <c r="H939" s="296"/>
      <c r="J939" s="296" t="s">
        <v>1553</v>
      </c>
      <c r="K939" s="296"/>
      <c r="L939" s="296"/>
      <c r="M939" s="296"/>
      <c r="N939" s="294">
        <v>0</v>
      </c>
      <c r="O939" s="294"/>
      <c r="P939" s="294"/>
      <c r="Q939" s="294">
        <v>0</v>
      </c>
      <c r="R939" s="294"/>
      <c r="S939" s="294"/>
      <c r="T939" s="294">
        <v>260216.32000000001</v>
      </c>
      <c r="U939" s="294"/>
      <c r="V939" s="294"/>
      <c r="W939" s="294"/>
      <c r="X939" s="294">
        <v>0</v>
      </c>
      <c r="Y939" s="294"/>
      <c r="Z939" s="294"/>
      <c r="AA939" s="294"/>
      <c r="AB939" s="294">
        <v>260216.32000000001</v>
      </c>
      <c r="AC939" s="294"/>
      <c r="AD939" s="294"/>
      <c r="AE939" s="294"/>
      <c r="AF939" s="294"/>
      <c r="AG939" s="294"/>
      <c r="AH939" s="294">
        <v>0</v>
      </c>
      <c r="AI939" s="294"/>
      <c r="AJ939" s="294"/>
      <c r="AK939" s="294"/>
      <c r="AL939" s="294"/>
    </row>
    <row r="940" spans="2:38" ht="9.4" customHeight="1" x14ac:dyDescent="0.15">
      <c r="B940" s="296" t="s">
        <v>291</v>
      </c>
      <c r="C940" s="296"/>
      <c r="D940" s="296"/>
      <c r="E940" s="296" t="s">
        <v>1554</v>
      </c>
      <c r="F940" s="296"/>
      <c r="G940" s="296"/>
      <c r="H940" s="296"/>
      <c r="J940" s="296" t="s">
        <v>1555</v>
      </c>
      <c r="K940" s="296"/>
      <c r="L940" s="296"/>
      <c r="M940" s="296"/>
      <c r="N940" s="294">
        <v>0</v>
      </c>
      <c r="O940" s="294"/>
      <c r="P940" s="294"/>
      <c r="Q940" s="294">
        <v>0</v>
      </c>
      <c r="R940" s="294"/>
      <c r="S940" s="294"/>
      <c r="T940" s="294">
        <v>4828</v>
      </c>
      <c r="U940" s="294"/>
      <c r="V940" s="294"/>
      <c r="W940" s="294"/>
      <c r="X940" s="294">
        <v>0</v>
      </c>
      <c r="Y940" s="294"/>
      <c r="Z940" s="294"/>
      <c r="AA940" s="294"/>
      <c r="AB940" s="294">
        <v>4828</v>
      </c>
      <c r="AC940" s="294"/>
      <c r="AD940" s="294"/>
      <c r="AE940" s="294"/>
      <c r="AF940" s="294"/>
      <c r="AG940" s="294"/>
      <c r="AH940" s="294">
        <v>0</v>
      </c>
      <c r="AI940" s="294"/>
      <c r="AJ940" s="294"/>
      <c r="AK940" s="294"/>
      <c r="AL940" s="294"/>
    </row>
    <row r="941" spans="2:38" ht="9.4" customHeight="1" x14ac:dyDescent="0.15">
      <c r="B941" s="296" t="s">
        <v>291</v>
      </c>
      <c r="C941" s="296"/>
      <c r="D941" s="296"/>
      <c r="E941" s="296" t="s">
        <v>1556</v>
      </c>
      <c r="F941" s="296"/>
      <c r="G941" s="296"/>
      <c r="H941" s="296"/>
      <c r="J941" s="296" t="s">
        <v>1557</v>
      </c>
      <c r="K941" s="296"/>
      <c r="L941" s="296"/>
      <c r="M941" s="296"/>
      <c r="N941" s="294">
        <v>0</v>
      </c>
      <c r="O941" s="294"/>
      <c r="P941" s="294"/>
      <c r="Q941" s="294">
        <v>0</v>
      </c>
      <c r="R941" s="294"/>
      <c r="S941" s="294"/>
      <c r="T941" s="294">
        <v>4668177.1399999997</v>
      </c>
      <c r="U941" s="294"/>
      <c r="V941" s="294"/>
      <c r="W941" s="294"/>
      <c r="X941" s="294">
        <v>0</v>
      </c>
      <c r="Y941" s="294"/>
      <c r="Z941" s="294"/>
      <c r="AA941" s="294"/>
      <c r="AB941" s="294">
        <v>4668177.1399999997</v>
      </c>
      <c r="AC941" s="294"/>
      <c r="AD941" s="294"/>
      <c r="AE941" s="294"/>
      <c r="AF941" s="294"/>
      <c r="AG941" s="294"/>
      <c r="AH941" s="294">
        <v>0</v>
      </c>
      <c r="AI941" s="294"/>
      <c r="AJ941" s="294"/>
      <c r="AK941" s="294"/>
      <c r="AL941" s="294"/>
    </row>
    <row r="942" spans="2:38" ht="9.4" customHeight="1" x14ac:dyDescent="0.15">
      <c r="B942" s="296" t="s">
        <v>291</v>
      </c>
      <c r="C942" s="296"/>
      <c r="D942" s="296"/>
      <c r="E942" s="296" t="s">
        <v>1558</v>
      </c>
      <c r="F942" s="296"/>
      <c r="G942" s="296"/>
      <c r="H942" s="296"/>
      <c r="J942" s="296" t="s">
        <v>1559</v>
      </c>
      <c r="K942" s="296"/>
      <c r="L942" s="296"/>
      <c r="M942" s="296"/>
      <c r="N942" s="294">
        <v>0</v>
      </c>
      <c r="O942" s="294"/>
      <c r="P942" s="294"/>
      <c r="Q942" s="294">
        <v>0</v>
      </c>
      <c r="R942" s="294"/>
      <c r="S942" s="294"/>
      <c r="T942" s="294">
        <v>2801357.67</v>
      </c>
      <c r="U942" s="294"/>
      <c r="V942" s="294"/>
      <c r="W942" s="294"/>
      <c r="X942" s="294">
        <v>0</v>
      </c>
      <c r="Y942" s="294"/>
      <c r="Z942" s="294"/>
      <c r="AA942" s="294"/>
      <c r="AB942" s="294">
        <v>2801357.67</v>
      </c>
      <c r="AC942" s="294"/>
      <c r="AD942" s="294"/>
      <c r="AE942" s="294"/>
      <c r="AF942" s="294"/>
      <c r="AG942" s="294"/>
      <c r="AH942" s="294">
        <v>0</v>
      </c>
      <c r="AI942" s="294"/>
      <c r="AJ942" s="294"/>
      <c r="AK942" s="294"/>
      <c r="AL942" s="294"/>
    </row>
    <row r="943" spans="2:38" s="78" customFormat="1" ht="9.4" customHeight="1" x14ac:dyDescent="0.15">
      <c r="B943" s="297" t="s">
        <v>291</v>
      </c>
      <c r="C943" s="297"/>
      <c r="D943" s="297"/>
      <c r="E943" s="297" t="s">
        <v>1560</v>
      </c>
      <c r="F943" s="297"/>
      <c r="G943" s="297"/>
      <c r="H943" s="297"/>
      <c r="J943" s="297" t="s">
        <v>1561</v>
      </c>
      <c r="K943" s="297"/>
      <c r="L943" s="297"/>
      <c r="M943" s="297"/>
      <c r="N943" s="298">
        <v>0</v>
      </c>
      <c r="O943" s="298"/>
      <c r="P943" s="298"/>
      <c r="Q943" s="298">
        <v>0</v>
      </c>
      <c r="R943" s="298"/>
      <c r="S943" s="298"/>
      <c r="T943" s="298">
        <v>2759967.67</v>
      </c>
      <c r="U943" s="298"/>
      <c r="V943" s="298"/>
      <c r="W943" s="298"/>
      <c r="X943" s="298">
        <v>0</v>
      </c>
      <c r="Y943" s="298"/>
      <c r="Z943" s="298"/>
      <c r="AA943" s="298"/>
      <c r="AB943" s="298">
        <v>2759967.67</v>
      </c>
      <c r="AC943" s="298"/>
      <c r="AD943" s="298"/>
      <c r="AE943" s="298"/>
      <c r="AF943" s="298"/>
      <c r="AG943" s="298"/>
      <c r="AH943" s="298">
        <v>0</v>
      </c>
      <c r="AI943" s="298"/>
      <c r="AJ943" s="298"/>
      <c r="AK943" s="298"/>
      <c r="AL943" s="298"/>
    </row>
    <row r="944" spans="2:38" ht="9.4" customHeight="1" x14ac:dyDescent="0.15">
      <c r="B944" s="296" t="s">
        <v>291</v>
      </c>
      <c r="C944" s="296"/>
      <c r="D944" s="296"/>
      <c r="E944" s="296" t="s">
        <v>1562</v>
      </c>
      <c r="F944" s="296"/>
      <c r="G944" s="296"/>
      <c r="H944" s="296"/>
      <c r="J944" s="296" t="s">
        <v>1563</v>
      </c>
      <c r="K944" s="296"/>
      <c r="L944" s="296"/>
      <c r="M944" s="296"/>
      <c r="N944" s="294">
        <v>0</v>
      </c>
      <c r="O944" s="294"/>
      <c r="P944" s="294"/>
      <c r="Q944" s="294">
        <v>0</v>
      </c>
      <c r="R944" s="294"/>
      <c r="S944" s="294"/>
      <c r="T944" s="294">
        <v>1440</v>
      </c>
      <c r="U944" s="294"/>
      <c r="V944" s="294"/>
      <c r="W944" s="294"/>
      <c r="X944" s="294">
        <v>0</v>
      </c>
      <c r="Y944" s="294"/>
      <c r="Z944" s="294"/>
      <c r="AA944" s="294"/>
      <c r="AB944" s="294">
        <v>1440</v>
      </c>
      <c r="AC944" s="294"/>
      <c r="AD944" s="294"/>
      <c r="AE944" s="294"/>
      <c r="AF944" s="294"/>
      <c r="AG944" s="294"/>
      <c r="AH944" s="294">
        <v>0</v>
      </c>
      <c r="AI944" s="294"/>
      <c r="AJ944" s="294"/>
      <c r="AK944" s="294"/>
      <c r="AL944" s="294"/>
    </row>
    <row r="945" spans="1:39" ht="9.4" customHeight="1" x14ac:dyDescent="0.15">
      <c r="B945" s="296" t="s">
        <v>291</v>
      </c>
      <c r="C945" s="296"/>
      <c r="D945" s="296"/>
      <c r="E945" s="296" t="s">
        <v>1564</v>
      </c>
      <c r="F945" s="296"/>
      <c r="G945" s="296"/>
      <c r="H945" s="296"/>
      <c r="J945" s="296" t="s">
        <v>1565</v>
      </c>
      <c r="K945" s="296"/>
      <c r="L945" s="296"/>
      <c r="M945" s="296"/>
      <c r="N945" s="294">
        <v>0</v>
      </c>
      <c r="O945" s="294"/>
      <c r="P945" s="294"/>
      <c r="Q945" s="294">
        <v>0</v>
      </c>
      <c r="R945" s="294"/>
      <c r="S945" s="294"/>
      <c r="T945" s="294">
        <v>849</v>
      </c>
      <c r="U945" s="294"/>
      <c r="V945" s="294"/>
      <c r="W945" s="294"/>
      <c r="X945" s="294">
        <v>0</v>
      </c>
      <c r="Y945" s="294"/>
      <c r="Z945" s="294"/>
      <c r="AA945" s="294"/>
      <c r="AB945" s="294">
        <v>849</v>
      </c>
      <c r="AC945" s="294"/>
      <c r="AD945" s="294"/>
      <c r="AE945" s="294"/>
      <c r="AF945" s="294"/>
      <c r="AG945" s="294"/>
      <c r="AH945" s="294">
        <v>0</v>
      </c>
      <c r="AI945" s="294"/>
      <c r="AJ945" s="294"/>
      <c r="AK945" s="294"/>
      <c r="AL945" s="294"/>
    </row>
    <row r="946" spans="1:39" ht="9.4" customHeight="1" x14ac:dyDescent="0.15">
      <c r="B946" s="296" t="s">
        <v>291</v>
      </c>
      <c r="C946" s="296"/>
      <c r="D946" s="296"/>
      <c r="E946" s="296" t="s">
        <v>1566</v>
      </c>
      <c r="F946" s="296"/>
      <c r="G946" s="296"/>
      <c r="H946" s="296"/>
      <c r="J946" s="296" t="s">
        <v>1567</v>
      </c>
      <c r="K946" s="296"/>
      <c r="L946" s="296"/>
      <c r="M946" s="296"/>
      <c r="N946" s="294">
        <v>0</v>
      </c>
      <c r="O946" s="294"/>
      <c r="P946" s="294"/>
      <c r="Q946" s="294">
        <v>0</v>
      </c>
      <c r="R946" s="294"/>
      <c r="S946" s="294"/>
      <c r="T946" s="294">
        <v>39101</v>
      </c>
      <c r="U946" s="294"/>
      <c r="V946" s="294"/>
      <c r="W946" s="294"/>
      <c r="X946" s="294">
        <v>0</v>
      </c>
      <c r="Y946" s="294"/>
      <c r="Z946" s="294"/>
      <c r="AA946" s="294"/>
      <c r="AB946" s="294">
        <v>39101</v>
      </c>
      <c r="AC946" s="294"/>
      <c r="AD946" s="294"/>
      <c r="AE946" s="294"/>
      <c r="AF946" s="294"/>
      <c r="AG946" s="294"/>
      <c r="AH946" s="294">
        <v>0</v>
      </c>
      <c r="AI946" s="294"/>
      <c r="AJ946" s="294"/>
      <c r="AK946" s="294"/>
      <c r="AL946" s="294"/>
    </row>
    <row r="947" spans="1:39" ht="9.4" customHeight="1" x14ac:dyDescent="0.15">
      <c r="B947" s="296" t="s">
        <v>291</v>
      </c>
      <c r="C947" s="296"/>
      <c r="D947" s="296"/>
      <c r="E947" s="296" t="s">
        <v>1568</v>
      </c>
      <c r="F947" s="296"/>
      <c r="G947" s="296"/>
      <c r="H947" s="296"/>
      <c r="J947" s="296" t="s">
        <v>1569</v>
      </c>
      <c r="K947" s="296"/>
      <c r="L947" s="296"/>
      <c r="M947" s="296"/>
      <c r="N947" s="294">
        <v>0</v>
      </c>
      <c r="O947" s="294"/>
      <c r="P947" s="294"/>
      <c r="Q947" s="294">
        <v>0</v>
      </c>
      <c r="R947" s="294"/>
      <c r="S947" s="294"/>
      <c r="T947" s="294">
        <v>271454.03999999998</v>
      </c>
      <c r="U947" s="294"/>
      <c r="V947" s="294"/>
      <c r="W947" s="294"/>
      <c r="X947" s="294">
        <v>0</v>
      </c>
      <c r="Y947" s="294"/>
      <c r="Z947" s="294"/>
      <c r="AA947" s="294"/>
      <c r="AB947" s="294">
        <v>271454.03999999998</v>
      </c>
      <c r="AC947" s="294"/>
      <c r="AD947" s="294"/>
      <c r="AE947" s="294"/>
      <c r="AF947" s="294"/>
      <c r="AG947" s="294"/>
      <c r="AH947" s="294">
        <v>0</v>
      </c>
      <c r="AI947" s="294"/>
      <c r="AJ947" s="294"/>
      <c r="AK947" s="294"/>
      <c r="AL947" s="294"/>
    </row>
    <row r="948" spans="1:39" ht="9.4" customHeight="1" x14ac:dyDescent="0.15">
      <c r="B948" s="296" t="s">
        <v>291</v>
      </c>
      <c r="C948" s="296"/>
      <c r="D948" s="296"/>
      <c r="E948" s="296" t="s">
        <v>1570</v>
      </c>
      <c r="F948" s="296"/>
      <c r="G948" s="296"/>
      <c r="H948" s="296"/>
      <c r="J948" s="296" t="s">
        <v>1571</v>
      </c>
      <c r="K948" s="296"/>
      <c r="L948" s="296"/>
      <c r="M948" s="296"/>
      <c r="N948" s="294">
        <v>0</v>
      </c>
      <c r="O948" s="294"/>
      <c r="P948" s="294"/>
      <c r="Q948" s="294">
        <v>0</v>
      </c>
      <c r="R948" s="294"/>
      <c r="S948" s="294"/>
      <c r="T948" s="294">
        <v>11623</v>
      </c>
      <c r="U948" s="294"/>
      <c r="V948" s="294"/>
      <c r="W948" s="294"/>
      <c r="X948" s="294">
        <v>0</v>
      </c>
      <c r="Y948" s="294"/>
      <c r="Z948" s="294"/>
      <c r="AA948" s="294"/>
      <c r="AB948" s="294">
        <v>11623</v>
      </c>
      <c r="AC948" s="294"/>
      <c r="AD948" s="294"/>
      <c r="AE948" s="294"/>
      <c r="AF948" s="294"/>
      <c r="AG948" s="294"/>
      <c r="AH948" s="294">
        <v>0</v>
      </c>
      <c r="AI948" s="294"/>
      <c r="AJ948" s="294"/>
      <c r="AK948" s="294"/>
      <c r="AL948" s="294"/>
    </row>
    <row r="949" spans="1:39" ht="9.4" customHeight="1" x14ac:dyDescent="0.15">
      <c r="B949" s="296" t="s">
        <v>291</v>
      </c>
      <c r="C949" s="296"/>
      <c r="D949" s="296"/>
      <c r="E949" s="296" t="s">
        <v>1572</v>
      </c>
      <c r="F949" s="296"/>
      <c r="G949" s="296"/>
      <c r="H949" s="296"/>
      <c r="J949" s="296" t="s">
        <v>1573</v>
      </c>
      <c r="K949" s="296"/>
      <c r="L949" s="296"/>
      <c r="M949" s="296"/>
      <c r="N949" s="294">
        <v>0</v>
      </c>
      <c r="O949" s="294"/>
      <c r="P949" s="294"/>
      <c r="Q949" s="294">
        <v>0</v>
      </c>
      <c r="R949" s="294"/>
      <c r="S949" s="294"/>
      <c r="T949" s="294">
        <v>8909.64</v>
      </c>
      <c r="U949" s="294"/>
      <c r="V949" s="294"/>
      <c r="W949" s="294"/>
      <c r="X949" s="294">
        <v>0</v>
      </c>
      <c r="Y949" s="294"/>
      <c r="Z949" s="294"/>
      <c r="AA949" s="294"/>
      <c r="AB949" s="294">
        <v>8909.64</v>
      </c>
      <c r="AC949" s="294"/>
      <c r="AD949" s="294"/>
      <c r="AE949" s="294"/>
      <c r="AF949" s="294"/>
      <c r="AG949" s="294"/>
      <c r="AH949" s="294">
        <v>0</v>
      </c>
      <c r="AI949" s="294"/>
      <c r="AJ949" s="294"/>
      <c r="AK949" s="294"/>
      <c r="AL949" s="294"/>
    </row>
    <row r="950" spans="1:39" ht="9.4" customHeight="1" x14ac:dyDescent="0.15">
      <c r="B950" s="296" t="s">
        <v>291</v>
      </c>
      <c r="C950" s="296"/>
      <c r="D950" s="296"/>
      <c r="E950" s="296" t="s">
        <v>1574</v>
      </c>
      <c r="F950" s="296"/>
      <c r="G950" s="296"/>
      <c r="H950" s="296"/>
      <c r="J950" s="296" t="s">
        <v>1575</v>
      </c>
      <c r="K950" s="296"/>
      <c r="L950" s="296"/>
      <c r="M950" s="296"/>
      <c r="N950" s="294">
        <v>0</v>
      </c>
      <c r="O950" s="294"/>
      <c r="P950" s="294"/>
      <c r="Q950" s="294">
        <v>0</v>
      </c>
      <c r="R950" s="294"/>
      <c r="S950" s="294"/>
      <c r="T950" s="294">
        <v>109858.84</v>
      </c>
      <c r="U950" s="294"/>
      <c r="V950" s="294"/>
      <c r="W950" s="294"/>
      <c r="X950" s="294">
        <v>0</v>
      </c>
      <c r="Y950" s="294"/>
      <c r="Z950" s="294"/>
      <c r="AA950" s="294"/>
      <c r="AB950" s="294">
        <v>109858.84</v>
      </c>
      <c r="AC950" s="294"/>
      <c r="AD950" s="294"/>
      <c r="AE950" s="294"/>
      <c r="AF950" s="294"/>
      <c r="AG950" s="294"/>
      <c r="AH950" s="294">
        <v>0</v>
      </c>
      <c r="AI950" s="294"/>
      <c r="AJ950" s="294"/>
      <c r="AK950" s="294"/>
      <c r="AL950" s="294"/>
    </row>
    <row r="951" spans="1:39" ht="9.4" customHeight="1" x14ac:dyDescent="0.15">
      <c r="B951" s="296" t="s">
        <v>291</v>
      </c>
      <c r="C951" s="296"/>
      <c r="D951" s="296"/>
      <c r="E951" s="296" t="s">
        <v>1576</v>
      </c>
      <c r="F951" s="296"/>
      <c r="G951" s="296"/>
      <c r="H951" s="296"/>
      <c r="J951" s="296" t="s">
        <v>1577</v>
      </c>
      <c r="K951" s="296"/>
      <c r="L951" s="296"/>
      <c r="M951" s="296"/>
      <c r="N951" s="294">
        <v>0</v>
      </c>
      <c r="O951" s="294"/>
      <c r="P951" s="294"/>
      <c r="Q951" s="294">
        <v>0</v>
      </c>
      <c r="R951" s="294"/>
      <c r="S951" s="294"/>
      <c r="T951" s="294">
        <v>141062.56</v>
      </c>
      <c r="U951" s="294"/>
      <c r="V951" s="294"/>
      <c r="W951" s="294"/>
      <c r="X951" s="294">
        <v>0</v>
      </c>
      <c r="Y951" s="294"/>
      <c r="Z951" s="294"/>
      <c r="AA951" s="294"/>
      <c r="AB951" s="294">
        <v>141062.56</v>
      </c>
      <c r="AC951" s="294"/>
      <c r="AD951" s="294"/>
      <c r="AE951" s="294"/>
      <c r="AF951" s="294"/>
      <c r="AG951" s="294"/>
      <c r="AH951" s="294">
        <v>0</v>
      </c>
      <c r="AI951" s="294"/>
      <c r="AJ951" s="294"/>
      <c r="AK951" s="294"/>
      <c r="AL951" s="294"/>
    </row>
    <row r="952" spans="1:39" ht="7.35" customHeight="1" x14ac:dyDescent="0.15"/>
    <row r="953" spans="1:39" ht="14.1" customHeight="1" x14ac:dyDescent="0.15">
      <c r="AH953" s="293" t="s">
        <v>1578</v>
      </c>
      <c r="AI953" s="293"/>
      <c r="AJ953" s="293"/>
      <c r="AK953" s="293"/>
      <c r="AL953" s="293"/>
      <c r="AM953" s="293"/>
    </row>
    <row r="954" spans="1:39" ht="7.15" customHeight="1" x14ac:dyDescent="0.15">
      <c r="D954" s="305" t="s">
        <v>239</v>
      </c>
      <c r="E954" s="305"/>
      <c r="F954" s="305"/>
      <c r="G954" s="305"/>
      <c r="H954" s="305"/>
      <c r="I954" s="305"/>
      <c r="J954" s="305"/>
      <c r="K954" s="305"/>
      <c r="L954" s="305"/>
      <c r="M954" s="305"/>
      <c r="N954" s="305"/>
      <c r="O954" s="305"/>
      <c r="P954" s="305"/>
      <c r="Q954" s="305"/>
      <c r="R954" s="305"/>
      <c r="S954" s="305"/>
      <c r="T954" s="305"/>
      <c r="U954" s="305"/>
      <c r="V954" s="305"/>
      <c r="W954" s="305"/>
      <c r="X954" s="305"/>
      <c r="Y954" s="305"/>
      <c r="Z954" s="305"/>
      <c r="AA954" s="305"/>
      <c r="AB954" s="305"/>
      <c r="AC954" s="305"/>
      <c r="AD954" s="305"/>
      <c r="AE954" s="305"/>
      <c r="AF954" s="305"/>
      <c r="AG954" s="305"/>
      <c r="AH954" s="305"/>
      <c r="AI954" s="305"/>
    </row>
    <row r="955" spans="1:39" ht="9.6" customHeight="1" x14ac:dyDescent="0.15">
      <c r="A955" s="306"/>
      <c r="B955" s="306"/>
      <c r="C955" s="306"/>
      <c r="D955" s="306"/>
      <c r="E955" s="306"/>
      <c r="F955" s="306"/>
      <c r="G955" s="306"/>
      <c r="H955" s="306"/>
      <c r="I955" s="306"/>
      <c r="J955" s="306"/>
      <c r="K955" s="305"/>
      <c r="L955" s="305"/>
      <c r="M955" s="305"/>
      <c r="N955" s="305"/>
      <c r="O955" s="305"/>
      <c r="P955" s="305"/>
      <c r="Q955" s="305"/>
      <c r="R955" s="305"/>
      <c r="S955" s="305"/>
      <c r="T955" s="305"/>
      <c r="U955" s="305"/>
      <c r="V955" s="305"/>
      <c r="W955" s="305"/>
      <c r="X955" s="305"/>
      <c r="Y955" s="305"/>
      <c r="Z955" s="305"/>
      <c r="AA955" s="305"/>
      <c r="AB955" s="305"/>
      <c r="AC955" s="305"/>
      <c r="AD955" s="305"/>
      <c r="AE955" s="305"/>
      <c r="AF955" s="305"/>
      <c r="AG955" s="305"/>
      <c r="AH955" s="305"/>
      <c r="AI955" s="305"/>
    </row>
    <row r="956" spans="1:39" ht="13.35" customHeight="1" x14ac:dyDescent="0.15">
      <c r="A956" s="306"/>
      <c r="B956" s="306"/>
      <c r="C956" s="306"/>
      <c r="D956" s="306"/>
      <c r="E956" s="306"/>
      <c r="F956" s="306"/>
      <c r="G956" s="306"/>
      <c r="H956" s="306"/>
      <c r="I956" s="306"/>
      <c r="J956" s="306"/>
      <c r="K956" s="307" t="s">
        <v>240</v>
      </c>
      <c r="L956" s="307"/>
      <c r="M956" s="307"/>
      <c r="N956" s="307"/>
      <c r="O956" s="307"/>
      <c r="P956" s="307"/>
      <c r="Q956" s="307"/>
      <c r="R956" s="307"/>
      <c r="S956" s="307"/>
      <c r="T956" s="307"/>
      <c r="U956" s="307"/>
      <c r="V956" s="307"/>
      <c r="W956" s="307"/>
      <c r="X956" s="307"/>
      <c r="Y956" s="307"/>
      <c r="Z956" s="307"/>
      <c r="AA956" s="307"/>
      <c r="AB956" s="307"/>
      <c r="AC956" s="307"/>
      <c r="AD956" s="307"/>
      <c r="AE956" s="307"/>
      <c r="AF956" s="307"/>
      <c r="AG956" s="307"/>
    </row>
    <row r="957" spans="1:39" ht="5.25" customHeight="1" x14ac:dyDescent="0.15">
      <c r="A957" s="306"/>
      <c r="B957" s="306"/>
      <c r="C957" s="306"/>
      <c r="D957" s="306"/>
      <c r="E957" s="306"/>
      <c r="F957" s="306"/>
      <c r="G957" s="306"/>
      <c r="H957" s="306"/>
      <c r="I957" s="306"/>
      <c r="J957" s="306"/>
    </row>
    <row r="958" spans="1:39" ht="7.35" customHeight="1" x14ac:dyDescent="0.15">
      <c r="A958" s="306"/>
      <c r="B958" s="306"/>
      <c r="C958" s="301" t="s">
        <v>278</v>
      </c>
      <c r="D958" s="301"/>
      <c r="E958" s="301"/>
      <c r="F958" s="301"/>
      <c r="G958" s="301"/>
      <c r="H958" s="301"/>
      <c r="I958" s="301"/>
      <c r="J958" s="301"/>
      <c r="K958" s="301"/>
      <c r="Z958" s="303" t="s">
        <v>241</v>
      </c>
      <c r="AA958" s="303"/>
      <c r="AB958" s="303"/>
      <c r="AC958" s="303"/>
      <c r="AD958" s="303"/>
      <c r="AE958" s="303"/>
      <c r="AF958" s="303"/>
      <c r="AG958" s="303"/>
      <c r="AH958" s="303"/>
      <c r="AI958" s="308" t="s">
        <v>279</v>
      </c>
      <c r="AJ958" s="308"/>
      <c r="AK958" s="308"/>
      <c r="AL958" s="308"/>
      <c r="AM958" s="308"/>
    </row>
    <row r="959" spans="1:39" ht="6.75" customHeight="1" x14ac:dyDescent="0.15">
      <c r="A959" s="306"/>
      <c r="B959" s="306"/>
      <c r="C959" s="301"/>
      <c r="D959" s="301"/>
      <c r="E959" s="301"/>
      <c r="F959" s="301"/>
      <c r="G959" s="301"/>
      <c r="H959" s="301"/>
      <c r="I959" s="301"/>
      <c r="J959" s="301"/>
      <c r="K959" s="301"/>
      <c r="L959" s="309" t="s">
        <v>280</v>
      </c>
      <c r="M959" s="309"/>
      <c r="N959" s="309"/>
      <c r="O959" s="309"/>
      <c r="P959" s="309"/>
      <c r="Q959" s="309"/>
      <c r="R959" s="309"/>
      <c r="S959" s="309"/>
      <c r="T959" s="309"/>
      <c r="U959" s="309"/>
      <c r="V959" s="309"/>
      <c r="W959" s="309"/>
      <c r="X959" s="309"/>
      <c r="Y959" s="309"/>
      <c r="Z959" s="303"/>
      <c r="AA959" s="303"/>
      <c r="AB959" s="303"/>
      <c r="AC959" s="303"/>
      <c r="AD959" s="303"/>
      <c r="AE959" s="303"/>
      <c r="AF959" s="303"/>
      <c r="AG959" s="303"/>
      <c r="AH959" s="303"/>
      <c r="AI959" s="308"/>
      <c r="AJ959" s="308"/>
      <c r="AK959" s="308"/>
      <c r="AL959" s="308"/>
      <c r="AM959" s="308"/>
    </row>
    <row r="960" spans="1:39" ht="7.35" customHeight="1" x14ac:dyDescent="0.15">
      <c r="C960" s="301" t="s">
        <v>281</v>
      </c>
      <c r="D960" s="301"/>
      <c r="E960" s="301"/>
      <c r="F960" s="301"/>
      <c r="G960" s="302"/>
      <c r="H960" s="302"/>
      <c r="I960" s="302"/>
      <c r="J960" s="302"/>
      <c r="K960" s="302"/>
      <c r="L960" s="302"/>
      <c r="M960" s="302"/>
      <c r="N960" s="302"/>
      <c r="O960" s="302"/>
      <c r="P960" s="302"/>
      <c r="Q960" s="302"/>
      <c r="R960" s="302"/>
      <c r="S960" s="302"/>
      <c r="T960" s="302"/>
      <c r="U960" s="302"/>
      <c r="V960" s="302"/>
      <c r="W960" s="302"/>
      <c r="X960" s="302"/>
      <c r="Y960" s="302"/>
      <c r="Z960" s="302"/>
      <c r="AA960" s="302"/>
      <c r="AB960" s="302"/>
      <c r="AC960" s="302"/>
      <c r="AD960" s="302"/>
      <c r="AE960" s="302"/>
      <c r="AF960" s="302"/>
      <c r="AG960" s="303"/>
      <c r="AH960" s="303"/>
      <c r="AI960" s="303" t="s">
        <v>282</v>
      </c>
      <c r="AJ960" s="303"/>
    </row>
    <row r="961" spans="2:38" ht="6.75" customHeight="1" x14ac:dyDescent="0.15">
      <c r="C961" s="301"/>
      <c r="D961" s="301"/>
      <c r="E961" s="301"/>
      <c r="F961" s="301"/>
      <c r="G961" s="302"/>
      <c r="H961" s="302"/>
      <c r="I961" s="302"/>
      <c r="J961" s="302"/>
      <c r="K961" s="302"/>
      <c r="L961" s="302"/>
      <c r="M961" s="302"/>
      <c r="N961" s="302"/>
      <c r="O961" s="302"/>
      <c r="P961" s="302"/>
      <c r="Q961" s="302"/>
      <c r="R961" s="302"/>
      <c r="S961" s="302"/>
      <c r="T961" s="302"/>
      <c r="U961" s="302"/>
      <c r="V961" s="302"/>
      <c r="W961" s="302"/>
      <c r="X961" s="302"/>
      <c r="Y961" s="302"/>
      <c r="Z961" s="302"/>
      <c r="AA961" s="302"/>
      <c r="AB961" s="302"/>
      <c r="AC961" s="302"/>
      <c r="AD961" s="302"/>
      <c r="AE961" s="302"/>
      <c r="AF961" s="302"/>
      <c r="AG961" s="303"/>
      <c r="AH961" s="303"/>
      <c r="AI961" s="303"/>
      <c r="AJ961" s="303"/>
    </row>
    <row r="962" spans="2:38" ht="11.25" customHeight="1" x14ac:dyDescent="0.15">
      <c r="P962" s="304" t="s">
        <v>283</v>
      </c>
      <c r="Q962" s="304"/>
      <c r="R962" s="304"/>
      <c r="W962" s="304" t="s">
        <v>284</v>
      </c>
      <c r="X962" s="304"/>
      <c r="Y962" s="304"/>
      <c r="Z962" s="304"/>
      <c r="AE962" s="304" t="s">
        <v>285</v>
      </c>
      <c r="AF962" s="304"/>
      <c r="AG962" s="304"/>
      <c r="AH962" s="304"/>
      <c r="AI962" s="304"/>
      <c r="AJ962" s="304"/>
      <c r="AK962" s="304"/>
    </row>
    <row r="963" spans="2:38" ht="8.4499999999999993" customHeight="1" x14ac:dyDescent="0.15">
      <c r="B963" s="300" t="s">
        <v>286</v>
      </c>
      <c r="C963" s="300"/>
      <c r="D963" s="300"/>
      <c r="E963" s="300" t="s">
        <v>287</v>
      </c>
      <c r="F963" s="300"/>
      <c r="G963" s="300"/>
      <c r="J963" s="300" t="s">
        <v>288</v>
      </c>
      <c r="K963" s="300"/>
      <c r="L963" s="300"/>
      <c r="M963" s="300"/>
      <c r="N963" s="300"/>
      <c r="O963" s="300"/>
      <c r="P963" s="76" t="s">
        <v>289</v>
      </c>
      <c r="R963" s="299" t="s">
        <v>290</v>
      </c>
      <c r="S963" s="299"/>
      <c r="V963" s="299" t="s">
        <v>289</v>
      </c>
      <c r="W963" s="299"/>
      <c r="Y963" s="299" t="s">
        <v>290</v>
      </c>
      <c r="Z963" s="299"/>
      <c r="AA963" s="299"/>
      <c r="AD963" s="299" t="s">
        <v>289</v>
      </c>
      <c r="AE963" s="299"/>
      <c r="AF963" s="299"/>
      <c r="AG963" s="299"/>
      <c r="AI963" s="299" t="s">
        <v>290</v>
      </c>
      <c r="AJ963" s="299"/>
      <c r="AK963" s="299"/>
      <c r="AL963" s="299"/>
    </row>
    <row r="964" spans="2:38" ht="9.9499999999999993" customHeight="1" x14ac:dyDescent="0.15">
      <c r="B964" s="296" t="s">
        <v>291</v>
      </c>
      <c r="C964" s="296"/>
      <c r="D964" s="296"/>
      <c r="E964" s="296" t="s">
        <v>1579</v>
      </c>
      <c r="F964" s="296"/>
      <c r="G964" s="296"/>
      <c r="H964" s="296"/>
      <c r="J964" s="296" t="s">
        <v>1580</v>
      </c>
      <c r="K964" s="296"/>
      <c r="L964" s="296"/>
      <c r="M964" s="296"/>
      <c r="N964" s="294">
        <v>0</v>
      </c>
      <c r="O964" s="294"/>
      <c r="P964" s="294"/>
      <c r="Q964" s="294">
        <v>0</v>
      </c>
      <c r="R964" s="294"/>
      <c r="S964" s="294"/>
      <c r="T964" s="294">
        <v>167476.85999999999</v>
      </c>
      <c r="U964" s="294"/>
      <c r="V964" s="294"/>
      <c r="W964" s="294"/>
      <c r="X964" s="294">
        <v>0</v>
      </c>
      <c r="Y964" s="294"/>
      <c r="Z964" s="294"/>
      <c r="AA964" s="294"/>
      <c r="AB964" s="294">
        <v>167476.85999999999</v>
      </c>
      <c r="AC964" s="294"/>
      <c r="AD964" s="294"/>
      <c r="AE964" s="294"/>
      <c r="AF964" s="294"/>
      <c r="AG964" s="294"/>
      <c r="AH964" s="294">
        <v>0</v>
      </c>
      <c r="AI964" s="294"/>
      <c r="AJ964" s="294"/>
      <c r="AK964" s="294"/>
      <c r="AL964" s="294"/>
    </row>
    <row r="965" spans="2:38" ht="9.1999999999999993" customHeight="1" x14ac:dyDescent="0.15">
      <c r="J965" s="296"/>
      <c r="K965" s="296"/>
      <c r="L965" s="296"/>
      <c r="M965" s="296"/>
    </row>
    <row r="966" spans="2:38" ht="8.4499999999999993" customHeight="1" x14ac:dyDescent="0.15">
      <c r="B966" s="296" t="s">
        <v>291</v>
      </c>
      <c r="C966" s="296"/>
      <c r="D966" s="296"/>
      <c r="E966" s="296" t="s">
        <v>1581</v>
      </c>
      <c r="F966" s="296"/>
      <c r="G966" s="296"/>
      <c r="H966" s="296"/>
      <c r="J966" s="296" t="s">
        <v>1582</v>
      </c>
      <c r="K966" s="296"/>
      <c r="L966" s="296"/>
      <c r="M966" s="296"/>
      <c r="N966" s="294">
        <v>0</v>
      </c>
      <c r="O966" s="294"/>
      <c r="P966" s="294"/>
      <c r="Q966" s="294">
        <v>0</v>
      </c>
      <c r="R966" s="294"/>
      <c r="S966" s="294"/>
      <c r="T966" s="294">
        <v>120752.06</v>
      </c>
      <c r="U966" s="294"/>
      <c r="V966" s="294"/>
      <c r="W966" s="294"/>
      <c r="X966" s="294">
        <v>0</v>
      </c>
      <c r="Y966" s="294"/>
      <c r="Z966" s="294"/>
      <c r="AA966" s="294"/>
      <c r="AB966" s="294">
        <v>120752.06</v>
      </c>
      <c r="AC966" s="294"/>
      <c r="AD966" s="294"/>
      <c r="AE966" s="294"/>
      <c r="AF966" s="294"/>
      <c r="AG966" s="294"/>
      <c r="AH966" s="294">
        <v>0</v>
      </c>
      <c r="AI966" s="294"/>
      <c r="AJ966" s="294"/>
      <c r="AK966" s="294"/>
      <c r="AL966" s="294"/>
    </row>
    <row r="967" spans="2:38" ht="9.4" customHeight="1" x14ac:dyDescent="0.15">
      <c r="B967" s="296" t="s">
        <v>291</v>
      </c>
      <c r="C967" s="296"/>
      <c r="D967" s="296"/>
      <c r="E967" s="296" t="s">
        <v>1583</v>
      </c>
      <c r="F967" s="296"/>
      <c r="G967" s="296"/>
      <c r="H967" s="296"/>
      <c r="J967" s="296" t="s">
        <v>1584</v>
      </c>
      <c r="K967" s="296"/>
      <c r="L967" s="296"/>
      <c r="M967" s="296"/>
      <c r="N967" s="294">
        <v>0</v>
      </c>
      <c r="O967" s="294"/>
      <c r="P967" s="294"/>
      <c r="Q967" s="294">
        <v>0</v>
      </c>
      <c r="R967" s="294"/>
      <c r="S967" s="294"/>
      <c r="T967" s="294">
        <v>46724.800000000003</v>
      </c>
      <c r="U967" s="294"/>
      <c r="V967" s="294"/>
      <c r="W967" s="294"/>
      <c r="X967" s="294">
        <v>0</v>
      </c>
      <c r="Y967" s="294"/>
      <c r="Z967" s="294"/>
      <c r="AA967" s="294"/>
      <c r="AB967" s="294">
        <v>46724.800000000003</v>
      </c>
      <c r="AC967" s="294"/>
      <c r="AD967" s="294"/>
      <c r="AE967" s="294"/>
      <c r="AF967" s="294"/>
      <c r="AG967" s="294"/>
      <c r="AH967" s="294">
        <v>0</v>
      </c>
      <c r="AI967" s="294"/>
      <c r="AJ967" s="294"/>
      <c r="AK967" s="294"/>
      <c r="AL967" s="294"/>
    </row>
    <row r="968" spans="2:38" ht="9.4" customHeight="1" x14ac:dyDescent="0.15">
      <c r="B968" s="296" t="s">
        <v>291</v>
      </c>
      <c r="C968" s="296"/>
      <c r="D968" s="296"/>
      <c r="E968" s="296" t="s">
        <v>1585</v>
      </c>
      <c r="F968" s="296"/>
      <c r="G968" s="296"/>
      <c r="H968" s="296"/>
      <c r="J968" s="296" t="s">
        <v>1586</v>
      </c>
      <c r="K968" s="296"/>
      <c r="L968" s="296"/>
      <c r="M968" s="296"/>
      <c r="N968" s="294">
        <v>0</v>
      </c>
      <c r="O968" s="294"/>
      <c r="P968" s="294"/>
      <c r="Q968" s="294">
        <v>0</v>
      </c>
      <c r="R968" s="294"/>
      <c r="S968" s="294"/>
      <c r="T968" s="294">
        <v>27347.200000000001</v>
      </c>
      <c r="U968" s="294"/>
      <c r="V968" s="294"/>
      <c r="W968" s="294"/>
      <c r="X968" s="294">
        <v>0</v>
      </c>
      <c r="Y968" s="294"/>
      <c r="Z968" s="294"/>
      <c r="AA968" s="294"/>
      <c r="AB968" s="294">
        <v>27347.200000000001</v>
      </c>
      <c r="AC968" s="294"/>
      <c r="AD968" s="294"/>
      <c r="AE968" s="294"/>
      <c r="AF968" s="294"/>
      <c r="AG968" s="294"/>
      <c r="AH968" s="294">
        <v>0</v>
      </c>
      <c r="AI968" s="294"/>
      <c r="AJ968" s="294"/>
      <c r="AK968" s="294"/>
      <c r="AL968" s="294"/>
    </row>
    <row r="969" spans="2:38" ht="9.4" customHeight="1" x14ac:dyDescent="0.15">
      <c r="B969" s="296" t="s">
        <v>291</v>
      </c>
      <c r="C969" s="296"/>
      <c r="D969" s="296"/>
      <c r="E969" s="296" t="s">
        <v>1587</v>
      </c>
      <c r="F969" s="296"/>
      <c r="G969" s="296"/>
      <c r="H969" s="296"/>
      <c r="J969" s="296" t="s">
        <v>1588</v>
      </c>
      <c r="K969" s="296"/>
      <c r="L969" s="296"/>
      <c r="M969" s="296"/>
      <c r="N969" s="294">
        <v>0</v>
      </c>
      <c r="O969" s="294"/>
      <c r="P969" s="294"/>
      <c r="Q969" s="294">
        <v>0</v>
      </c>
      <c r="R969" s="294"/>
      <c r="S969" s="294"/>
      <c r="T969" s="294">
        <v>27347.200000000001</v>
      </c>
      <c r="U969" s="294"/>
      <c r="V969" s="294"/>
      <c r="W969" s="294"/>
      <c r="X969" s="294">
        <v>0</v>
      </c>
      <c r="Y969" s="294"/>
      <c r="Z969" s="294"/>
      <c r="AA969" s="294"/>
      <c r="AB969" s="294">
        <v>27347.200000000001</v>
      </c>
      <c r="AC969" s="294"/>
      <c r="AD969" s="294"/>
      <c r="AE969" s="294"/>
      <c r="AF969" s="294"/>
      <c r="AG969" s="294"/>
      <c r="AH969" s="294">
        <v>0</v>
      </c>
      <c r="AI969" s="294"/>
      <c r="AJ969" s="294"/>
      <c r="AK969" s="294"/>
      <c r="AL969" s="294"/>
    </row>
    <row r="970" spans="2:38" ht="9.4" customHeight="1" x14ac:dyDescent="0.15">
      <c r="B970" s="296" t="s">
        <v>291</v>
      </c>
      <c r="C970" s="296"/>
      <c r="D970" s="296"/>
      <c r="E970" s="296" t="s">
        <v>1589</v>
      </c>
      <c r="F970" s="296"/>
      <c r="G970" s="296"/>
      <c r="H970" s="296"/>
      <c r="J970" s="296" t="s">
        <v>1590</v>
      </c>
      <c r="K970" s="296"/>
      <c r="L970" s="296"/>
      <c r="M970" s="296"/>
      <c r="N970" s="294">
        <v>0</v>
      </c>
      <c r="O970" s="294"/>
      <c r="P970" s="294"/>
      <c r="Q970" s="294">
        <v>0</v>
      </c>
      <c r="R970" s="294"/>
      <c r="S970" s="294"/>
      <c r="T970" s="294">
        <v>586473.71</v>
      </c>
      <c r="U970" s="294"/>
      <c r="V970" s="294"/>
      <c r="W970" s="294"/>
      <c r="X970" s="294">
        <v>0</v>
      </c>
      <c r="Y970" s="294"/>
      <c r="Z970" s="294"/>
      <c r="AA970" s="294"/>
      <c r="AB970" s="294">
        <v>586473.71</v>
      </c>
      <c r="AC970" s="294"/>
      <c r="AD970" s="294"/>
      <c r="AE970" s="294"/>
      <c r="AF970" s="294"/>
      <c r="AG970" s="294"/>
      <c r="AH970" s="294">
        <v>0</v>
      </c>
      <c r="AI970" s="294"/>
      <c r="AJ970" s="294"/>
      <c r="AK970" s="294"/>
      <c r="AL970" s="294"/>
    </row>
    <row r="971" spans="2:38" ht="9.1999999999999993" customHeight="1" x14ac:dyDescent="0.15">
      <c r="J971" s="296"/>
      <c r="K971" s="296"/>
      <c r="L971" s="296"/>
      <c r="M971" s="296"/>
    </row>
    <row r="972" spans="2:38" ht="8.4499999999999993" customHeight="1" x14ac:dyDescent="0.15">
      <c r="B972" s="296" t="s">
        <v>291</v>
      </c>
      <c r="C972" s="296"/>
      <c r="D972" s="296"/>
      <c r="E972" s="296" t="s">
        <v>1591</v>
      </c>
      <c r="F972" s="296"/>
      <c r="G972" s="296"/>
      <c r="H972" s="296"/>
      <c r="J972" s="296" t="s">
        <v>1592</v>
      </c>
      <c r="K972" s="296"/>
      <c r="L972" s="296"/>
      <c r="M972" s="296"/>
      <c r="N972" s="294">
        <v>0</v>
      </c>
      <c r="O972" s="294"/>
      <c r="P972" s="294"/>
      <c r="Q972" s="294">
        <v>0</v>
      </c>
      <c r="R972" s="294"/>
      <c r="S972" s="294"/>
      <c r="T972" s="294">
        <v>49858.23</v>
      </c>
      <c r="U972" s="294"/>
      <c r="V972" s="294"/>
      <c r="W972" s="294"/>
      <c r="X972" s="294">
        <v>0</v>
      </c>
      <c r="Y972" s="294"/>
      <c r="Z972" s="294"/>
      <c r="AA972" s="294"/>
      <c r="AB972" s="294">
        <v>49858.23</v>
      </c>
      <c r="AC972" s="294"/>
      <c r="AD972" s="294"/>
      <c r="AE972" s="294"/>
      <c r="AF972" s="294"/>
      <c r="AG972" s="294"/>
      <c r="AH972" s="294">
        <v>0</v>
      </c>
      <c r="AI972" s="294"/>
      <c r="AJ972" s="294"/>
      <c r="AK972" s="294"/>
      <c r="AL972" s="294"/>
    </row>
    <row r="973" spans="2:38" ht="9.4" customHeight="1" x14ac:dyDescent="0.15">
      <c r="B973" s="296" t="s">
        <v>291</v>
      </c>
      <c r="C973" s="296"/>
      <c r="D973" s="296"/>
      <c r="E973" s="296" t="s">
        <v>1593</v>
      </c>
      <c r="F973" s="296"/>
      <c r="G973" s="296"/>
      <c r="H973" s="296"/>
      <c r="J973" s="296" t="s">
        <v>1594</v>
      </c>
      <c r="K973" s="296"/>
      <c r="L973" s="296"/>
      <c r="M973" s="296"/>
      <c r="N973" s="294">
        <v>0</v>
      </c>
      <c r="O973" s="294"/>
      <c r="P973" s="294"/>
      <c r="Q973" s="294">
        <v>0</v>
      </c>
      <c r="R973" s="294"/>
      <c r="S973" s="294"/>
      <c r="T973" s="294">
        <v>2726</v>
      </c>
      <c r="U973" s="294"/>
      <c r="V973" s="294"/>
      <c r="W973" s="294"/>
      <c r="X973" s="294">
        <v>0</v>
      </c>
      <c r="Y973" s="294"/>
      <c r="Z973" s="294"/>
      <c r="AA973" s="294"/>
      <c r="AB973" s="294">
        <v>2726</v>
      </c>
      <c r="AC973" s="294"/>
      <c r="AD973" s="294"/>
      <c r="AE973" s="294"/>
      <c r="AF973" s="294"/>
      <c r="AG973" s="294"/>
      <c r="AH973" s="294">
        <v>0</v>
      </c>
      <c r="AI973" s="294"/>
      <c r="AJ973" s="294"/>
      <c r="AK973" s="294"/>
      <c r="AL973" s="294"/>
    </row>
    <row r="974" spans="2:38" ht="9.4" customHeight="1" x14ac:dyDescent="0.15">
      <c r="B974" s="296" t="s">
        <v>291</v>
      </c>
      <c r="C974" s="296"/>
      <c r="D974" s="296"/>
      <c r="E974" s="296" t="s">
        <v>1595</v>
      </c>
      <c r="F974" s="296"/>
      <c r="G974" s="296"/>
      <c r="H974" s="296"/>
      <c r="J974" s="296" t="s">
        <v>1596</v>
      </c>
      <c r="K974" s="296"/>
      <c r="L974" s="296"/>
      <c r="M974" s="296"/>
      <c r="N974" s="294">
        <v>0</v>
      </c>
      <c r="O974" s="294"/>
      <c r="P974" s="294"/>
      <c r="Q974" s="294">
        <v>0</v>
      </c>
      <c r="R974" s="294"/>
      <c r="S974" s="294"/>
      <c r="T974" s="294">
        <v>144507.26</v>
      </c>
      <c r="U974" s="294"/>
      <c r="V974" s="294"/>
      <c r="W974" s="294"/>
      <c r="X974" s="294">
        <v>0</v>
      </c>
      <c r="Y974" s="294"/>
      <c r="Z974" s="294"/>
      <c r="AA974" s="294"/>
      <c r="AB974" s="294">
        <v>144507.26</v>
      </c>
      <c r="AC974" s="294"/>
      <c r="AD974" s="294"/>
      <c r="AE974" s="294"/>
      <c r="AF974" s="294"/>
      <c r="AG974" s="294"/>
      <c r="AH974" s="294">
        <v>0</v>
      </c>
      <c r="AI974" s="294"/>
      <c r="AJ974" s="294"/>
      <c r="AK974" s="294"/>
      <c r="AL974" s="294"/>
    </row>
    <row r="975" spans="2:38" ht="9.4" customHeight="1" x14ac:dyDescent="0.15">
      <c r="B975" s="296" t="s">
        <v>291</v>
      </c>
      <c r="C975" s="296"/>
      <c r="D975" s="296"/>
      <c r="E975" s="296" t="s">
        <v>1597</v>
      </c>
      <c r="F975" s="296"/>
      <c r="G975" s="296"/>
      <c r="H975" s="296"/>
      <c r="J975" s="296" t="s">
        <v>1598</v>
      </c>
      <c r="K975" s="296"/>
      <c r="L975" s="296"/>
      <c r="M975" s="296"/>
      <c r="N975" s="294">
        <v>0</v>
      </c>
      <c r="O975" s="294"/>
      <c r="P975" s="294"/>
      <c r="Q975" s="294">
        <v>0</v>
      </c>
      <c r="R975" s="294"/>
      <c r="S975" s="294"/>
      <c r="T975" s="294">
        <v>137950.41</v>
      </c>
      <c r="U975" s="294"/>
      <c r="V975" s="294"/>
      <c r="W975" s="294"/>
      <c r="X975" s="294">
        <v>0</v>
      </c>
      <c r="Y975" s="294"/>
      <c r="Z975" s="294"/>
      <c r="AA975" s="294"/>
      <c r="AB975" s="294">
        <v>137950.41</v>
      </c>
      <c r="AC975" s="294"/>
      <c r="AD975" s="294"/>
      <c r="AE975" s="294"/>
      <c r="AF975" s="294"/>
      <c r="AG975" s="294"/>
      <c r="AH975" s="294">
        <v>0</v>
      </c>
      <c r="AI975" s="294"/>
      <c r="AJ975" s="294"/>
      <c r="AK975" s="294"/>
      <c r="AL975" s="294"/>
    </row>
    <row r="976" spans="2:38" ht="9.4" customHeight="1" x14ac:dyDescent="0.15">
      <c r="B976" s="296" t="s">
        <v>291</v>
      </c>
      <c r="C976" s="296"/>
      <c r="D976" s="296"/>
      <c r="E976" s="296" t="s">
        <v>1599</v>
      </c>
      <c r="F976" s="296"/>
      <c r="G976" s="296"/>
      <c r="H976" s="296"/>
      <c r="J976" s="296" t="s">
        <v>1600</v>
      </c>
      <c r="K976" s="296"/>
      <c r="L976" s="296"/>
      <c r="M976" s="296"/>
      <c r="N976" s="294">
        <v>0</v>
      </c>
      <c r="O976" s="294"/>
      <c r="P976" s="294"/>
      <c r="Q976" s="294">
        <v>0</v>
      </c>
      <c r="R976" s="294"/>
      <c r="S976" s="294"/>
      <c r="T976" s="294">
        <v>251431.81</v>
      </c>
      <c r="U976" s="294"/>
      <c r="V976" s="294"/>
      <c r="W976" s="294"/>
      <c r="X976" s="294">
        <v>0</v>
      </c>
      <c r="Y976" s="294"/>
      <c r="Z976" s="294"/>
      <c r="AA976" s="294"/>
      <c r="AB976" s="294">
        <v>251431.81</v>
      </c>
      <c r="AC976" s="294"/>
      <c r="AD976" s="294"/>
      <c r="AE976" s="294"/>
      <c r="AF976" s="294"/>
      <c r="AG976" s="294"/>
      <c r="AH976" s="294">
        <v>0</v>
      </c>
      <c r="AI976" s="294"/>
      <c r="AJ976" s="294"/>
      <c r="AK976" s="294"/>
      <c r="AL976" s="294"/>
    </row>
    <row r="977" spans="2:38" ht="9.4" customHeight="1" x14ac:dyDescent="0.15">
      <c r="B977" s="296" t="s">
        <v>291</v>
      </c>
      <c r="C977" s="296"/>
      <c r="D977" s="296"/>
      <c r="E977" s="296" t="s">
        <v>1601</v>
      </c>
      <c r="F977" s="296"/>
      <c r="G977" s="296"/>
      <c r="H977" s="296"/>
      <c r="J977" s="296" t="s">
        <v>1602</v>
      </c>
      <c r="K977" s="296"/>
      <c r="L977" s="296"/>
      <c r="M977" s="296"/>
      <c r="N977" s="294">
        <v>0</v>
      </c>
      <c r="O977" s="294"/>
      <c r="P977" s="294"/>
      <c r="Q977" s="294">
        <v>0</v>
      </c>
      <c r="R977" s="294"/>
      <c r="S977" s="294"/>
      <c r="T977" s="294">
        <v>85881</v>
      </c>
      <c r="U977" s="294"/>
      <c r="V977" s="294"/>
      <c r="W977" s="294"/>
      <c r="X977" s="294">
        <v>0</v>
      </c>
      <c r="Y977" s="294"/>
      <c r="Z977" s="294"/>
      <c r="AA977" s="294"/>
      <c r="AB977" s="294">
        <v>85881</v>
      </c>
      <c r="AC977" s="294"/>
      <c r="AD977" s="294"/>
      <c r="AE977" s="294"/>
      <c r="AF977" s="294"/>
      <c r="AG977" s="294"/>
      <c r="AH977" s="294">
        <v>0</v>
      </c>
      <c r="AI977" s="294"/>
      <c r="AJ977" s="294"/>
      <c r="AK977" s="294"/>
      <c r="AL977" s="294"/>
    </row>
    <row r="978" spans="2:38" ht="9.4" customHeight="1" x14ac:dyDescent="0.15">
      <c r="B978" s="296" t="s">
        <v>291</v>
      </c>
      <c r="C978" s="296"/>
      <c r="D978" s="296"/>
      <c r="E978" s="296" t="s">
        <v>1603</v>
      </c>
      <c r="F978" s="296"/>
      <c r="G978" s="296"/>
      <c r="H978" s="296"/>
      <c r="J978" s="296" t="s">
        <v>1604</v>
      </c>
      <c r="K978" s="296"/>
      <c r="L978" s="296"/>
      <c r="M978" s="296"/>
      <c r="N978" s="294">
        <v>0</v>
      </c>
      <c r="O978" s="294"/>
      <c r="P978" s="294"/>
      <c r="Q978" s="294">
        <v>0</v>
      </c>
      <c r="R978" s="294"/>
      <c r="S978" s="294"/>
      <c r="T978" s="294">
        <v>82952</v>
      </c>
      <c r="U978" s="294"/>
      <c r="V978" s="294"/>
      <c r="W978" s="294"/>
      <c r="X978" s="294">
        <v>0</v>
      </c>
      <c r="Y978" s="294"/>
      <c r="Z978" s="294"/>
      <c r="AA978" s="294"/>
      <c r="AB978" s="294">
        <v>82952</v>
      </c>
      <c r="AC978" s="294"/>
      <c r="AD978" s="294"/>
      <c r="AE978" s="294"/>
      <c r="AF978" s="294"/>
      <c r="AG978" s="294"/>
      <c r="AH978" s="294">
        <v>0</v>
      </c>
      <c r="AI978" s="294"/>
      <c r="AJ978" s="294"/>
      <c r="AK978" s="294"/>
      <c r="AL978" s="294"/>
    </row>
    <row r="979" spans="2:38" ht="9.4" customHeight="1" x14ac:dyDescent="0.15">
      <c r="B979" s="296" t="s">
        <v>291</v>
      </c>
      <c r="C979" s="296"/>
      <c r="D979" s="296"/>
      <c r="E979" s="296" t="s">
        <v>1605</v>
      </c>
      <c r="F979" s="296"/>
      <c r="G979" s="296"/>
      <c r="H979" s="296"/>
      <c r="J979" s="296" t="s">
        <v>1606</v>
      </c>
      <c r="K979" s="296"/>
      <c r="L979" s="296"/>
      <c r="M979" s="296"/>
      <c r="N979" s="294">
        <v>0</v>
      </c>
      <c r="O979" s="294"/>
      <c r="P979" s="294"/>
      <c r="Q979" s="294">
        <v>0</v>
      </c>
      <c r="R979" s="294"/>
      <c r="S979" s="294"/>
      <c r="T979" s="294">
        <v>2929</v>
      </c>
      <c r="U979" s="294"/>
      <c r="V979" s="294"/>
      <c r="W979" s="294"/>
      <c r="X979" s="294">
        <v>0</v>
      </c>
      <c r="Y979" s="294"/>
      <c r="Z979" s="294"/>
      <c r="AA979" s="294"/>
      <c r="AB979" s="294">
        <v>2929</v>
      </c>
      <c r="AC979" s="294"/>
      <c r="AD979" s="294"/>
      <c r="AE979" s="294"/>
      <c r="AF979" s="294"/>
      <c r="AG979" s="294"/>
      <c r="AH979" s="294">
        <v>0</v>
      </c>
      <c r="AI979" s="294"/>
      <c r="AJ979" s="294"/>
      <c r="AK979" s="294"/>
      <c r="AL979" s="294"/>
    </row>
    <row r="980" spans="2:38" ht="9.1999999999999993" customHeight="1" x14ac:dyDescent="0.15">
      <c r="J980" s="296"/>
      <c r="K980" s="296"/>
      <c r="L980" s="296"/>
      <c r="M980" s="296"/>
    </row>
    <row r="981" spans="2:38" ht="8.4499999999999993" customHeight="1" x14ac:dyDescent="0.15">
      <c r="B981" s="296" t="s">
        <v>291</v>
      </c>
      <c r="C981" s="296"/>
      <c r="D981" s="296"/>
      <c r="E981" s="296" t="s">
        <v>1607</v>
      </c>
      <c r="F981" s="296"/>
      <c r="G981" s="296"/>
      <c r="H981" s="296"/>
      <c r="J981" s="296" t="s">
        <v>1608</v>
      </c>
      <c r="K981" s="296"/>
      <c r="L981" s="296"/>
      <c r="M981" s="296"/>
      <c r="N981" s="294">
        <v>0</v>
      </c>
      <c r="O981" s="294"/>
      <c r="P981" s="294"/>
      <c r="Q981" s="294">
        <v>0</v>
      </c>
      <c r="R981" s="294"/>
      <c r="S981" s="294"/>
      <c r="T981" s="294">
        <v>94146.54</v>
      </c>
      <c r="U981" s="294"/>
      <c r="V981" s="294"/>
      <c r="W981" s="294"/>
      <c r="X981" s="294">
        <v>0</v>
      </c>
      <c r="Y981" s="294"/>
      <c r="Z981" s="294"/>
      <c r="AA981" s="294"/>
      <c r="AB981" s="294">
        <v>94146.54</v>
      </c>
      <c r="AC981" s="294"/>
      <c r="AD981" s="294"/>
      <c r="AE981" s="294"/>
      <c r="AF981" s="294"/>
      <c r="AG981" s="294"/>
      <c r="AH981" s="294">
        <v>0</v>
      </c>
      <c r="AI981" s="294"/>
      <c r="AJ981" s="294"/>
      <c r="AK981" s="294"/>
      <c r="AL981" s="294"/>
    </row>
    <row r="982" spans="2:38" ht="9.4" customHeight="1" x14ac:dyDescent="0.15">
      <c r="B982" s="296" t="s">
        <v>291</v>
      </c>
      <c r="C982" s="296"/>
      <c r="D982" s="296"/>
      <c r="E982" s="296" t="s">
        <v>1609</v>
      </c>
      <c r="F982" s="296"/>
      <c r="G982" s="296"/>
      <c r="H982" s="296"/>
      <c r="J982" s="296" t="s">
        <v>1610</v>
      </c>
      <c r="K982" s="296"/>
      <c r="L982" s="296"/>
      <c r="M982" s="296"/>
      <c r="N982" s="294">
        <v>0</v>
      </c>
      <c r="O982" s="294"/>
      <c r="P982" s="294"/>
      <c r="Q982" s="294">
        <v>0</v>
      </c>
      <c r="R982" s="294"/>
      <c r="S982" s="294"/>
      <c r="T982" s="294">
        <v>94146.54</v>
      </c>
      <c r="U982" s="294"/>
      <c r="V982" s="294"/>
      <c r="W982" s="294"/>
      <c r="X982" s="294">
        <v>0</v>
      </c>
      <c r="Y982" s="294"/>
      <c r="Z982" s="294"/>
      <c r="AA982" s="294"/>
      <c r="AB982" s="294">
        <v>94146.54</v>
      </c>
      <c r="AC982" s="294"/>
      <c r="AD982" s="294"/>
      <c r="AE982" s="294"/>
      <c r="AF982" s="294"/>
      <c r="AG982" s="294"/>
      <c r="AH982" s="294">
        <v>0</v>
      </c>
      <c r="AI982" s="294"/>
      <c r="AJ982" s="294"/>
      <c r="AK982" s="294"/>
      <c r="AL982" s="294"/>
    </row>
    <row r="983" spans="2:38" ht="9.4" customHeight="1" x14ac:dyDescent="0.15">
      <c r="B983" s="296" t="s">
        <v>291</v>
      </c>
      <c r="C983" s="296"/>
      <c r="D983" s="296"/>
      <c r="E983" s="296" t="s">
        <v>1611</v>
      </c>
      <c r="F983" s="296"/>
      <c r="G983" s="296"/>
      <c r="H983" s="296"/>
      <c r="J983" s="296" t="s">
        <v>1612</v>
      </c>
      <c r="K983" s="296"/>
      <c r="L983" s="296"/>
      <c r="M983" s="296"/>
      <c r="N983" s="294">
        <v>0</v>
      </c>
      <c r="O983" s="294"/>
      <c r="P983" s="294"/>
      <c r="Q983" s="294">
        <v>0</v>
      </c>
      <c r="R983" s="294"/>
      <c r="S983" s="294"/>
      <c r="T983" s="294">
        <v>608355.72</v>
      </c>
      <c r="U983" s="294"/>
      <c r="V983" s="294"/>
      <c r="W983" s="294"/>
      <c r="X983" s="294">
        <v>0</v>
      </c>
      <c r="Y983" s="294"/>
      <c r="Z983" s="294"/>
      <c r="AA983" s="294"/>
      <c r="AB983" s="294">
        <v>608355.72</v>
      </c>
      <c r="AC983" s="294"/>
      <c r="AD983" s="294"/>
      <c r="AE983" s="294"/>
      <c r="AF983" s="294"/>
      <c r="AG983" s="294"/>
      <c r="AH983" s="294">
        <v>0</v>
      </c>
      <c r="AI983" s="294"/>
      <c r="AJ983" s="294"/>
      <c r="AK983" s="294"/>
      <c r="AL983" s="294"/>
    </row>
    <row r="984" spans="2:38" ht="9.4" customHeight="1" x14ac:dyDescent="0.15">
      <c r="B984" s="296" t="s">
        <v>291</v>
      </c>
      <c r="C984" s="296"/>
      <c r="D984" s="296"/>
      <c r="E984" s="296" t="s">
        <v>1613</v>
      </c>
      <c r="F984" s="296"/>
      <c r="G984" s="296"/>
      <c r="H984" s="296"/>
      <c r="J984" s="296" t="s">
        <v>1614</v>
      </c>
      <c r="K984" s="296"/>
      <c r="L984" s="296"/>
      <c r="M984" s="296"/>
      <c r="N984" s="294">
        <v>0</v>
      </c>
      <c r="O984" s="294"/>
      <c r="P984" s="294"/>
      <c r="Q984" s="294">
        <v>0</v>
      </c>
      <c r="R984" s="294"/>
      <c r="S984" s="294"/>
      <c r="T984" s="294">
        <v>608355.72</v>
      </c>
      <c r="U984" s="294"/>
      <c r="V984" s="294"/>
      <c r="W984" s="294"/>
      <c r="X984" s="294">
        <v>0</v>
      </c>
      <c r="Y984" s="294"/>
      <c r="Z984" s="294"/>
      <c r="AA984" s="294"/>
      <c r="AB984" s="294">
        <v>608355.72</v>
      </c>
      <c r="AC984" s="294"/>
      <c r="AD984" s="294"/>
      <c r="AE984" s="294"/>
      <c r="AF984" s="294"/>
      <c r="AG984" s="294"/>
      <c r="AH984" s="294">
        <v>0</v>
      </c>
      <c r="AI984" s="294"/>
      <c r="AJ984" s="294"/>
      <c r="AK984" s="294"/>
      <c r="AL984" s="294"/>
    </row>
    <row r="985" spans="2:38" ht="9.4" customHeight="1" x14ac:dyDescent="0.15">
      <c r="B985" s="296" t="s">
        <v>291</v>
      </c>
      <c r="C985" s="296"/>
      <c r="D985" s="296"/>
      <c r="E985" s="296" t="s">
        <v>1615</v>
      </c>
      <c r="F985" s="296"/>
      <c r="G985" s="296"/>
      <c r="H985" s="296"/>
      <c r="J985" s="296" t="s">
        <v>1616</v>
      </c>
      <c r="K985" s="296"/>
      <c r="L985" s="296"/>
      <c r="M985" s="296"/>
      <c r="N985" s="294">
        <v>0</v>
      </c>
      <c r="O985" s="294"/>
      <c r="P985" s="294"/>
      <c r="Q985" s="294">
        <v>0</v>
      </c>
      <c r="R985" s="294"/>
      <c r="S985" s="294"/>
      <c r="T985" s="294">
        <v>25684.400000000001</v>
      </c>
      <c r="U985" s="294"/>
      <c r="V985" s="294"/>
      <c r="W985" s="294"/>
      <c r="X985" s="294">
        <v>0</v>
      </c>
      <c r="Y985" s="294"/>
      <c r="Z985" s="294"/>
      <c r="AA985" s="294"/>
      <c r="AB985" s="294">
        <v>25684.400000000001</v>
      </c>
      <c r="AC985" s="294"/>
      <c r="AD985" s="294"/>
      <c r="AE985" s="294"/>
      <c r="AF985" s="294"/>
      <c r="AG985" s="294"/>
      <c r="AH985" s="294">
        <v>0</v>
      </c>
      <c r="AI985" s="294"/>
      <c r="AJ985" s="294"/>
      <c r="AK985" s="294"/>
      <c r="AL985" s="294"/>
    </row>
    <row r="986" spans="2:38" ht="9.4" customHeight="1" x14ac:dyDescent="0.15">
      <c r="B986" s="296" t="s">
        <v>291</v>
      </c>
      <c r="C986" s="296"/>
      <c r="D986" s="296"/>
      <c r="E986" s="296" t="s">
        <v>1617</v>
      </c>
      <c r="F986" s="296"/>
      <c r="G986" s="296"/>
      <c r="H986" s="296"/>
      <c r="J986" s="296" t="s">
        <v>1618</v>
      </c>
      <c r="K986" s="296"/>
      <c r="L986" s="296"/>
      <c r="M986" s="296"/>
      <c r="N986" s="294">
        <v>0</v>
      </c>
      <c r="O986" s="294"/>
      <c r="P986" s="294"/>
      <c r="Q986" s="294">
        <v>0</v>
      </c>
      <c r="R986" s="294"/>
      <c r="S986" s="294"/>
      <c r="T986" s="294">
        <v>23317</v>
      </c>
      <c r="U986" s="294"/>
      <c r="V986" s="294"/>
      <c r="W986" s="294"/>
      <c r="X986" s="294">
        <v>0</v>
      </c>
      <c r="Y986" s="294"/>
      <c r="Z986" s="294"/>
      <c r="AA986" s="294"/>
      <c r="AB986" s="294">
        <v>23317</v>
      </c>
      <c r="AC986" s="294"/>
      <c r="AD986" s="294"/>
      <c r="AE986" s="294"/>
      <c r="AF986" s="294"/>
      <c r="AG986" s="294"/>
      <c r="AH986" s="294">
        <v>0</v>
      </c>
      <c r="AI986" s="294"/>
      <c r="AJ986" s="294"/>
      <c r="AK986" s="294"/>
      <c r="AL986" s="294"/>
    </row>
    <row r="987" spans="2:38" ht="9.4" customHeight="1" x14ac:dyDescent="0.15">
      <c r="B987" s="296" t="s">
        <v>291</v>
      </c>
      <c r="C987" s="296"/>
      <c r="D987" s="296"/>
      <c r="E987" s="296" t="s">
        <v>1619</v>
      </c>
      <c r="F987" s="296"/>
      <c r="G987" s="296"/>
      <c r="H987" s="296"/>
      <c r="J987" s="296" t="s">
        <v>1620</v>
      </c>
      <c r="K987" s="296"/>
      <c r="L987" s="296"/>
      <c r="M987" s="296"/>
      <c r="N987" s="294">
        <v>0</v>
      </c>
      <c r="O987" s="294"/>
      <c r="P987" s="294"/>
      <c r="Q987" s="294">
        <v>0</v>
      </c>
      <c r="R987" s="294"/>
      <c r="S987" s="294"/>
      <c r="T987" s="294">
        <v>2367.4</v>
      </c>
      <c r="U987" s="294"/>
      <c r="V987" s="294"/>
      <c r="W987" s="294"/>
      <c r="X987" s="294">
        <v>0</v>
      </c>
      <c r="Y987" s="294"/>
      <c r="Z987" s="294"/>
      <c r="AA987" s="294"/>
      <c r="AB987" s="294">
        <v>2367.4</v>
      </c>
      <c r="AC987" s="294"/>
      <c r="AD987" s="294"/>
      <c r="AE987" s="294"/>
      <c r="AF987" s="294"/>
      <c r="AG987" s="294"/>
      <c r="AH987" s="294">
        <v>0</v>
      </c>
      <c r="AI987" s="294"/>
      <c r="AJ987" s="294"/>
      <c r="AK987" s="294"/>
      <c r="AL987" s="294"/>
    </row>
    <row r="988" spans="2:38" s="78" customFormat="1" ht="9.4" customHeight="1" x14ac:dyDescent="0.15">
      <c r="B988" s="297" t="s">
        <v>291</v>
      </c>
      <c r="C988" s="297"/>
      <c r="D988" s="297"/>
      <c r="E988" s="297" t="s">
        <v>1621</v>
      </c>
      <c r="F988" s="297"/>
      <c r="G988" s="297"/>
      <c r="H988" s="297"/>
      <c r="J988" s="296" t="s">
        <v>94</v>
      </c>
      <c r="K988" s="296"/>
      <c r="L988" s="296"/>
      <c r="M988" s="296"/>
      <c r="N988" s="298">
        <v>0</v>
      </c>
      <c r="O988" s="298"/>
      <c r="P988" s="298"/>
      <c r="Q988" s="298">
        <v>0</v>
      </c>
      <c r="R988" s="298"/>
      <c r="S988" s="298"/>
      <c r="T988" s="298">
        <v>651255.65</v>
      </c>
      <c r="U988" s="298"/>
      <c r="V988" s="298"/>
      <c r="W988" s="298"/>
      <c r="X988" s="298">
        <v>0</v>
      </c>
      <c r="Y988" s="298"/>
      <c r="Z988" s="298"/>
      <c r="AA988" s="298"/>
      <c r="AB988" s="298">
        <v>651255.65</v>
      </c>
      <c r="AC988" s="298"/>
      <c r="AD988" s="298"/>
      <c r="AE988" s="298"/>
      <c r="AF988" s="298"/>
      <c r="AG988" s="298"/>
      <c r="AH988" s="298">
        <v>0</v>
      </c>
      <c r="AI988" s="298"/>
      <c r="AJ988" s="298"/>
      <c r="AK988" s="298"/>
      <c r="AL988" s="298"/>
    </row>
    <row r="989" spans="2:38" ht="9.1999999999999993" customHeight="1" x14ac:dyDescent="0.15">
      <c r="J989" s="296"/>
      <c r="K989" s="296"/>
      <c r="L989" s="296"/>
      <c r="M989" s="296"/>
    </row>
    <row r="990" spans="2:38" ht="8.4499999999999993" customHeight="1" x14ac:dyDescent="0.15">
      <c r="B990" s="296" t="s">
        <v>291</v>
      </c>
      <c r="C990" s="296"/>
      <c r="D990" s="296"/>
      <c r="E990" s="296" t="s">
        <v>1622</v>
      </c>
      <c r="F990" s="296"/>
      <c r="G990" s="296"/>
      <c r="H990" s="296"/>
      <c r="J990" s="296" t="s">
        <v>934</v>
      </c>
      <c r="K990" s="296"/>
      <c r="L990" s="296"/>
      <c r="M990" s="296"/>
      <c r="N990" s="294">
        <v>0</v>
      </c>
      <c r="O990" s="294"/>
      <c r="P990" s="294"/>
      <c r="Q990" s="294">
        <v>0</v>
      </c>
      <c r="R990" s="294"/>
      <c r="S990" s="294"/>
      <c r="T990" s="294">
        <v>651255.65</v>
      </c>
      <c r="U990" s="294"/>
      <c r="V990" s="294"/>
      <c r="W990" s="294"/>
      <c r="X990" s="294">
        <v>0</v>
      </c>
      <c r="Y990" s="294"/>
      <c r="Z990" s="294"/>
      <c r="AA990" s="294"/>
      <c r="AB990" s="294">
        <v>651255.65</v>
      </c>
      <c r="AC990" s="294"/>
      <c r="AD990" s="294"/>
      <c r="AE990" s="294"/>
      <c r="AF990" s="294"/>
      <c r="AG990" s="294"/>
      <c r="AH990" s="294">
        <v>0</v>
      </c>
      <c r="AI990" s="294"/>
      <c r="AJ990" s="294"/>
      <c r="AK990" s="294"/>
      <c r="AL990" s="294"/>
    </row>
    <row r="991" spans="2:38" ht="9.4" customHeight="1" x14ac:dyDescent="0.15">
      <c r="B991" s="296" t="s">
        <v>291</v>
      </c>
      <c r="C991" s="296"/>
      <c r="D991" s="296"/>
      <c r="E991" s="296" t="s">
        <v>1623</v>
      </c>
      <c r="F991" s="296"/>
      <c r="G991" s="296"/>
      <c r="H991" s="296"/>
      <c r="J991" s="296" t="s">
        <v>1624</v>
      </c>
      <c r="K991" s="296"/>
      <c r="L991" s="296"/>
      <c r="M991" s="296"/>
      <c r="N991" s="294">
        <v>0</v>
      </c>
      <c r="O991" s="294"/>
      <c r="P991" s="294"/>
      <c r="Q991" s="294">
        <v>0</v>
      </c>
      <c r="R991" s="294"/>
      <c r="S991" s="294"/>
      <c r="T991" s="294">
        <v>280152.71000000002</v>
      </c>
      <c r="U991" s="294"/>
      <c r="V991" s="294"/>
      <c r="W991" s="294"/>
      <c r="X991" s="294">
        <v>0</v>
      </c>
      <c r="Y991" s="294"/>
      <c r="Z991" s="294"/>
      <c r="AA991" s="294"/>
      <c r="AB991" s="294">
        <v>280152.71000000002</v>
      </c>
      <c r="AC991" s="294"/>
      <c r="AD991" s="294"/>
      <c r="AE991" s="294"/>
      <c r="AF991" s="294"/>
      <c r="AG991" s="294"/>
      <c r="AH991" s="294">
        <v>0</v>
      </c>
      <c r="AI991" s="294"/>
      <c r="AJ991" s="294"/>
      <c r="AK991" s="294"/>
      <c r="AL991" s="294"/>
    </row>
    <row r="992" spans="2:38" ht="9.4" customHeight="1" x14ac:dyDescent="0.15">
      <c r="B992" s="296" t="s">
        <v>291</v>
      </c>
      <c r="C992" s="296"/>
      <c r="D992" s="296"/>
      <c r="E992" s="296" t="s">
        <v>1625</v>
      </c>
      <c r="F992" s="296"/>
      <c r="G992" s="296"/>
      <c r="H992" s="296"/>
      <c r="J992" s="296" t="s">
        <v>1249</v>
      </c>
      <c r="K992" s="296"/>
      <c r="L992" s="296"/>
      <c r="M992" s="296"/>
      <c r="N992" s="294">
        <v>0</v>
      </c>
      <c r="O992" s="294"/>
      <c r="P992" s="294"/>
      <c r="Q992" s="294">
        <v>0</v>
      </c>
      <c r="R992" s="294"/>
      <c r="S992" s="294"/>
      <c r="T992" s="294">
        <v>280152.71000000002</v>
      </c>
      <c r="U992" s="294"/>
      <c r="V992" s="294"/>
      <c r="W992" s="294"/>
      <c r="X992" s="294">
        <v>0</v>
      </c>
      <c r="Y992" s="294"/>
      <c r="Z992" s="294"/>
      <c r="AA992" s="294"/>
      <c r="AB992" s="294">
        <v>280152.71000000002</v>
      </c>
      <c r="AC992" s="294"/>
      <c r="AD992" s="294"/>
      <c r="AE992" s="294"/>
      <c r="AF992" s="294"/>
      <c r="AG992" s="294"/>
      <c r="AH992" s="294">
        <v>0</v>
      </c>
      <c r="AI992" s="294"/>
      <c r="AJ992" s="294"/>
      <c r="AK992" s="294"/>
      <c r="AL992" s="294"/>
    </row>
    <row r="993" spans="2:39" ht="9.4" customHeight="1" x14ac:dyDescent="0.15">
      <c r="B993" s="296" t="s">
        <v>291</v>
      </c>
      <c r="C993" s="296"/>
      <c r="D993" s="296"/>
      <c r="E993" s="296" t="s">
        <v>1626</v>
      </c>
      <c r="F993" s="296"/>
      <c r="G993" s="296"/>
      <c r="H993" s="296"/>
      <c r="J993" s="296" t="s">
        <v>1627</v>
      </c>
      <c r="K993" s="296"/>
      <c r="L993" s="296"/>
      <c r="M993" s="296"/>
      <c r="N993" s="294">
        <v>0</v>
      </c>
      <c r="O993" s="294"/>
      <c r="P993" s="294"/>
      <c r="Q993" s="294">
        <v>0</v>
      </c>
      <c r="R993" s="294"/>
      <c r="S993" s="294"/>
      <c r="T993" s="294">
        <v>371102.94</v>
      </c>
      <c r="U993" s="294"/>
      <c r="V993" s="294"/>
      <c r="W993" s="294"/>
      <c r="X993" s="294">
        <v>0</v>
      </c>
      <c r="Y993" s="294"/>
      <c r="Z993" s="294"/>
      <c r="AA993" s="294"/>
      <c r="AB993" s="294">
        <v>371102.94</v>
      </c>
      <c r="AC993" s="294"/>
      <c r="AD993" s="294"/>
      <c r="AE993" s="294"/>
      <c r="AF993" s="294"/>
      <c r="AG993" s="294"/>
      <c r="AH993" s="294">
        <v>0</v>
      </c>
      <c r="AI993" s="294"/>
      <c r="AJ993" s="294"/>
      <c r="AK993" s="294"/>
      <c r="AL993" s="294"/>
    </row>
    <row r="994" spans="2:39" ht="9.4" customHeight="1" x14ac:dyDescent="0.15">
      <c r="B994" s="296" t="s">
        <v>291</v>
      </c>
      <c r="C994" s="296"/>
      <c r="D994" s="296"/>
      <c r="E994" s="296" t="s">
        <v>1628</v>
      </c>
      <c r="F994" s="296"/>
      <c r="G994" s="296"/>
      <c r="H994" s="296"/>
      <c r="J994" s="296" t="s">
        <v>1251</v>
      </c>
      <c r="K994" s="296"/>
      <c r="L994" s="296"/>
      <c r="M994" s="296"/>
      <c r="N994" s="294">
        <v>0</v>
      </c>
      <c r="O994" s="294"/>
      <c r="P994" s="294"/>
      <c r="Q994" s="294">
        <v>0</v>
      </c>
      <c r="R994" s="294"/>
      <c r="S994" s="294"/>
      <c r="T994" s="294">
        <v>229534.94</v>
      </c>
      <c r="U994" s="294"/>
      <c r="V994" s="294"/>
      <c r="W994" s="294"/>
      <c r="X994" s="294">
        <v>0</v>
      </c>
      <c r="Y994" s="294"/>
      <c r="Z994" s="294"/>
      <c r="AA994" s="294"/>
      <c r="AB994" s="294">
        <v>229534.94</v>
      </c>
      <c r="AC994" s="294"/>
      <c r="AD994" s="294"/>
      <c r="AE994" s="294"/>
      <c r="AF994" s="294"/>
      <c r="AG994" s="294"/>
      <c r="AH994" s="294">
        <v>0</v>
      </c>
      <c r="AI994" s="294"/>
      <c r="AJ994" s="294"/>
      <c r="AK994" s="294"/>
      <c r="AL994" s="294"/>
    </row>
    <row r="995" spans="2:39" ht="9.4" customHeight="1" x14ac:dyDescent="0.15">
      <c r="B995" s="296" t="s">
        <v>291</v>
      </c>
      <c r="C995" s="296"/>
      <c r="D995" s="296"/>
      <c r="E995" s="296" t="s">
        <v>1629</v>
      </c>
      <c r="F995" s="296"/>
      <c r="G995" s="296"/>
      <c r="H995" s="296"/>
      <c r="J995" s="296" t="s">
        <v>1253</v>
      </c>
      <c r="K995" s="296"/>
      <c r="L995" s="296"/>
      <c r="M995" s="296"/>
      <c r="N995" s="294">
        <v>0</v>
      </c>
      <c r="O995" s="294"/>
      <c r="P995" s="294"/>
      <c r="Q995" s="294">
        <v>0</v>
      </c>
      <c r="R995" s="294"/>
      <c r="S995" s="294"/>
      <c r="T995" s="294">
        <v>141568</v>
      </c>
      <c r="U995" s="294"/>
      <c r="V995" s="294"/>
      <c r="W995" s="294"/>
      <c r="X995" s="294">
        <v>0</v>
      </c>
      <c r="Y995" s="294"/>
      <c r="Z995" s="294"/>
      <c r="AA995" s="294"/>
      <c r="AB995" s="294">
        <v>141568</v>
      </c>
      <c r="AC995" s="294"/>
      <c r="AD995" s="294"/>
      <c r="AE995" s="294"/>
      <c r="AF995" s="294"/>
      <c r="AG995" s="294"/>
      <c r="AH995" s="294">
        <v>0</v>
      </c>
      <c r="AI995" s="294"/>
      <c r="AJ995" s="294"/>
      <c r="AK995" s="294"/>
      <c r="AL995" s="294"/>
    </row>
    <row r="996" spans="2:39" ht="11.85" customHeight="1" thickBot="1" x14ac:dyDescent="0.2"/>
    <row r="997" spans="2:39" ht="8.4499999999999993" customHeight="1" thickTop="1" thickBot="1" x14ac:dyDescent="0.2">
      <c r="M997" s="77" t="s">
        <v>1630</v>
      </c>
      <c r="N997" s="295">
        <v>102377512.39</v>
      </c>
      <c r="O997" s="295"/>
      <c r="P997" s="295"/>
      <c r="Q997" s="295">
        <v>102377512.39</v>
      </c>
      <c r="R997" s="295"/>
      <c r="S997" s="295"/>
      <c r="T997" s="295">
        <v>155170663.49000001</v>
      </c>
      <c r="U997" s="295"/>
      <c r="V997" s="295"/>
      <c r="W997" s="295"/>
      <c r="X997" s="295">
        <v>155170663.49000001</v>
      </c>
      <c r="Y997" s="295"/>
      <c r="Z997" s="295"/>
      <c r="AA997" s="295"/>
      <c r="AB997" s="295">
        <v>131590689.54000001</v>
      </c>
      <c r="AC997" s="295"/>
      <c r="AD997" s="295"/>
      <c r="AE997" s="295"/>
      <c r="AF997" s="295"/>
      <c r="AG997" s="295"/>
      <c r="AH997" s="295">
        <v>131590689.54000001</v>
      </c>
      <c r="AI997" s="295"/>
      <c r="AJ997" s="295"/>
      <c r="AK997" s="295"/>
      <c r="AL997" s="295"/>
    </row>
    <row r="998" spans="2:39" ht="9" customHeight="1" thickTop="1" x14ac:dyDescent="0.15">
      <c r="N998" s="295"/>
      <c r="O998" s="295"/>
      <c r="P998" s="295"/>
      <c r="Q998" s="295"/>
      <c r="R998" s="295"/>
      <c r="S998" s="295"/>
      <c r="T998" s="295"/>
      <c r="U998" s="295"/>
      <c r="V998" s="295"/>
      <c r="W998" s="295"/>
      <c r="X998" s="295"/>
      <c r="Y998" s="295"/>
      <c r="Z998" s="295"/>
      <c r="AA998" s="295"/>
      <c r="AB998" s="295"/>
      <c r="AC998" s="295"/>
      <c r="AD998" s="295"/>
      <c r="AE998" s="295"/>
      <c r="AF998" s="295"/>
      <c r="AG998" s="295"/>
      <c r="AH998" s="295"/>
      <c r="AI998" s="295"/>
      <c r="AJ998" s="295"/>
      <c r="AK998" s="295"/>
      <c r="AL998" s="295"/>
    </row>
    <row r="999" spans="2:39" ht="14.1" customHeight="1" x14ac:dyDescent="0.15">
      <c r="AB999" s="292"/>
      <c r="AC999" s="292"/>
      <c r="AD999" s="292"/>
      <c r="AE999" s="292"/>
      <c r="AF999" s="292"/>
      <c r="AG999" s="292"/>
      <c r="AH999" s="292"/>
      <c r="AI999" s="292"/>
      <c r="AJ999" s="292"/>
      <c r="AK999" s="292"/>
      <c r="AL999" s="292"/>
    </row>
    <row r="1000" spans="2:39" ht="116.1" customHeight="1" x14ac:dyDescent="0.15"/>
    <row r="1001" spans="2:39" ht="14.1" customHeight="1" x14ac:dyDescent="0.15">
      <c r="AH1001" s="293" t="s">
        <v>1631</v>
      </c>
      <c r="AI1001" s="293"/>
      <c r="AJ1001" s="293"/>
      <c r="AK1001" s="293"/>
      <c r="AL1001" s="293"/>
      <c r="AM1001" s="293"/>
    </row>
  </sheetData>
  <mergeCells count="7074">
    <mergeCell ref="D1:AI1"/>
    <mergeCell ref="A2:J4"/>
    <mergeCell ref="K2:AI2"/>
    <mergeCell ref="K3:AG3"/>
    <mergeCell ref="A5:B6"/>
    <mergeCell ref="C5:K6"/>
    <mergeCell ref="Z5:AH6"/>
    <mergeCell ref="AI5:AM6"/>
    <mergeCell ref="L6:Y6"/>
    <mergeCell ref="AD10:AG10"/>
    <mergeCell ref="AI10:AL10"/>
    <mergeCell ref="B11:D11"/>
    <mergeCell ref="E11:H11"/>
    <mergeCell ref="J11:M11"/>
    <mergeCell ref="N11:P11"/>
    <mergeCell ref="Q11:S11"/>
    <mergeCell ref="T11:W11"/>
    <mergeCell ref="X11:AA11"/>
    <mergeCell ref="AB11:AG11"/>
    <mergeCell ref="B10:D10"/>
    <mergeCell ref="E10:G10"/>
    <mergeCell ref="J10:O10"/>
    <mergeCell ref="R10:S10"/>
    <mergeCell ref="V10:W10"/>
    <mergeCell ref="Y10:AA10"/>
    <mergeCell ref="C7:F8"/>
    <mergeCell ref="G7:AF8"/>
    <mergeCell ref="AG7:AH8"/>
    <mergeCell ref="AI7:AJ8"/>
    <mergeCell ref="P9:R9"/>
    <mergeCell ref="W9:Z9"/>
    <mergeCell ref="AE9:AK9"/>
    <mergeCell ref="X13:AA13"/>
    <mergeCell ref="AB13:AG13"/>
    <mergeCell ref="AH13:AL13"/>
    <mergeCell ref="B14:D14"/>
    <mergeCell ref="E14:H14"/>
    <mergeCell ref="J14:M14"/>
    <mergeCell ref="N14:P14"/>
    <mergeCell ref="Q14:S14"/>
    <mergeCell ref="T14:W14"/>
    <mergeCell ref="X14:AA14"/>
    <mergeCell ref="B13:D13"/>
    <mergeCell ref="E13:H13"/>
    <mergeCell ref="J13:M13"/>
    <mergeCell ref="N13:P13"/>
    <mergeCell ref="Q13:S13"/>
    <mergeCell ref="T13:W13"/>
    <mergeCell ref="AH11:AL11"/>
    <mergeCell ref="B12:D12"/>
    <mergeCell ref="E12:H12"/>
    <mergeCell ref="J12:M12"/>
    <mergeCell ref="N12:P12"/>
    <mergeCell ref="Q12:S12"/>
    <mergeCell ref="T12:W12"/>
    <mergeCell ref="X12:AA12"/>
    <mergeCell ref="AB12:AG12"/>
    <mergeCell ref="AH12:AL12"/>
    <mergeCell ref="AH15:AL15"/>
    <mergeCell ref="B16:D16"/>
    <mergeCell ref="E16:H16"/>
    <mergeCell ref="J16:M16"/>
    <mergeCell ref="N16:P16"/>
    <mergeCell ref="Q16:S16"/>
    <mergeCell ref="T16:W16"/>
    <mergeCell ref="X16:AA16"/>
    <mergeCell ref="AB16:AG16"/>
    <mergeCell ref="AH16:AL16"/>
    <mergeCell ref="AB14:AG14"/>
    <mergeCell ref="AH14:AL14"/>
    <mergeCell ref="B15:D15"/>
    <mergeCell ref="E15:H15"/>
    <mergeCell ref="J15:M15"/>
    <mergeCell ref="N15:P15"/>
    <mergeCell ref="Q15:S15"/>
    <mergeCell ref="T15:W15"/>
    <mergeCell ref="X15:AA15"/>
    <mergeCell ref="AB15:AG15"/>
    <mergeCell ref="AB18:AG18"/>
    <mergeCell ref="AH18:AL18"/>
    <mergeCell ref="B19:D19"/>
    <mergeCell ref="E19:H19"/>
    <mergeCell ref="J19:M19"/>
    <mergeCell ref="N19:P19"/>
    <mergeCell ref="Q19:S19"/>
    <mergeCell ref="T19:W19"/>
    <mergeCell ref="X19:AA19"/>
    <mergeCell ref="AB19:AG19"/>
    <mergeCell ref="X17:AA17"/>
    <mergeCell ref="AB17:AG17"/>
    <mergeCell ref="AH17:AL17"/>
    <mergeCell ref="B18:D18"/>
    <mergeCell ref="E18:H18"/>
    <mergeCell ref="J18:M18"/>
    <mergeCell ref="N18:P18"/>
    <mergeCell ref="Q18:S18"/>
    <mergeCell ref="T18:W18"/>
    <mergeCell ref="X18:AA18"/>
    <mergeCell ref="B17:D17"/>
    <mergeCell ref="E17:H17"/>
    <mergeCell ref="J17:M17"/>
    <mergeCell ref="N17:P17"/>
    <mergeCell ref="Q17:S17"/>
    <mergeCell ref="T17:W17"/>
    <mergeCell ref="X21:AA21"/>
    <mergeCell ref="AB21:AG21"/>
    <mergeCell ref="AH21:AL21"/>
    <mergeCell ref="B22:D22"/>
    <mergeCell ref="E22:H22"/>
    <mergeCell ref="J22:M22"/>
    <mergeCell ref="N22:P22"/>
    <mergeCell ref="Q22:S22"/>
    <mergeCell ref="T22:W22"/>
    <mergeCell ref="X22:AA22"/>
    <mergeCell ref="B21:D21"/>
    <mergeCell ref="E21:H21"/>
    <mergeCell ref="J21:M21"/>
    <mergeCell ref="N21:P21"/>
    <mergeCell ref="Q21:S21"/>
    <mergeCell ref="T21:W21"/>
    <mergeCell ref="AH19:AL19"/>
    <mergeCell ref="B20:D20"/>
    <mergeCell ref="E20:H20"/>
    <mergeCell ref="J20:M20"/>
    <mergeCell ref="N20:P20"/>
    <mergeCell ref="Q20:S20"/>
    <mergeCell ref="T20:W20"/>
    <mergeCell ref="X20:AA20"/>
    <mergeCell ref="AB20:AG20"/>
    <mergeCell ref="AH20:AL20"/>
    <mergeCell ref="AH23:AL23"/>
    <mergeCell ref="B24:D24"/>
    <mergeCell ref="E24:H24"/>
    <mergeCell ref="J24:M24"/>
    <mergeCell ref="N24:P24"/>
    <mergeCell ref="Q24:S24"/>
    <mergeCell ref="T24:W24"/>
    <mergeCell ref="X24:AA24"/>
    <mergeCell ref="AB24:AG24"/>
    <mergeCell ref="AH24:AL24"/>
    <mergeCell ref="AB22:AG22"/>
    <mergeCell ref="AH22:AL22"/>
    <mergeCell ref="B23:D23"/>
    <mergeCell ref="E23:H23"/>
    <mergeCell ref="J23:M23"/>
    <mergeCell ref="N23:P23"/>
    <mergeCell ref="Q23:S23"/>
    <mergeCell ref="T23:W23"/>
    <mergeCell ref="X23:AA23"/>
    <mergeCell ref="AB23:AG23"/>
    <mergeCell ref="AB26:AG26"/>
    <mergeCell ref="AH26:AL26"/>
    <mergeCell ref="B27:D27"/>
    <mergeCell ref="E27:H27"/>
    <mergeCell ref="J27:M27"/>
    <mergeCell ref="N27:P27"/>
    <mergeCell ref="Q27:S27"/>
    <mergeCell ref="T27:W27"/>
    <mergeCell ref="X27:AA27"/>
    <mergeCell ref="AB27:AG27"/>
    <mergeCell ref="X25:AA25"/>
    <mergeCell ref="AB25:AG25"/>
    <mergeCell ref="AH25:AL25"/>
    <mergeCell ref="B26:D26"/>
    <mergeCell ref="E26:H26"/>
    <mergeCell ref="J26:M26"/>
    <mergeCell ref="N26:P26"/>
    <mergeCell ref="Q26:S26"/>
    <mergeCell ref="T26:W26"/>
    <mergeCell ref="X26:AA26"/>
    <mergeCell ref="B25:D25"/>
    <mergeCell ref="E25:H25"/>
    <mergeCell ref="J25:M25"/>
    <mergeCell ref="N25:P25"/>
    <mergeCell ref="Q25:S25"/>
    <mergeCell ref="T25:W25"/>
    <mergeCell ref="X29:AA29"/>
    <mergeCell ref="AB29:AG29"/>
    <mergeCell ref="AH29:AL29"/>
    <mergeCell ref="B30:D30"/>
    <mergeCell ref="E30:H30"/>
    <mergeCell ref="J30:M30"/>
    <mergeCell ref="N30:P30"/>
    <mergeCell ref="Q30:S30"/>
    <mergeCell ref="T30:W30"/>
    <mergeCell ref="X30:AA30"/>
    <mergeCell ref="B29:D29"/>
    <mergeCell ref="E29:H29"/>
    <mergeCell ref="J29:M29"/>
    <mergeCell ref="N29:P29"/>
    <mergeCell ref="Q29:S29"/>
    <mergeCell ref="T29:W29"/>
    <mergeCell ref="AH27:AL27"/>
    <mergeCell ref="B28:D28"/>
    <mergeCell ref="E28:H28"/>
    <mergeCell ref="J28:M28"/>
    <mergeCell ref="N28:P28"/>
    <mergeCell ref="Q28:S28"/>
    <mergeCell ref="T28:W28"/>
    <mergeCell ref="X28:AA28"/>
    <mergeCell ref="AB28:AG28"/>
    <mergeCell ref="AH28:AL28"/>
    <mergeCell ref="AH31:AL31"/>
    <mergeCell ref="B32:D32"/>
    <mergeCell ref="E32:H32"/>
    <mergeCell ref="J32:M32"/>
    <mergeCell ref="N32:P32"/>
    <mergeCell ref="Q32:S32"/>
    <mergeCell ref="T32:W32"/>
    <mergeCell ref="X32:AA32"/>
    <mergeCell ref="AB32:AG32"/>
    <mergeCell ref="AH32:AL32"/>
    <mergeCell ref="AB30:AG30"/>
    <mergeCell ref="AH30:AL30"/>
    <mergeCell ref="B31:D31"/>
    <mergeCell ref="E31:H31"/>
    <mergeCell ref="J31:M31"/>
    <mergeCell ref="N31:P31"/>
    <mergeCell ref="Q31:S31"/>
    <mergeCell ref="T31:W31"/>
    <mergeCell ref="X31:AA31"/>
    <mergeCell ref="AB31:AG31"/>
    <mergeCell ref="AB34:AG34"/>
    <mergeCell ref="AH34:AL34"/>
    <mergeCell ref="B35:D35"/>
    <mergeCell ref="E35:H35"/>
    <mergeCell ref="J35:M35"/>
    <mergeCell ref="N35:P35"/>
    <mergeCell ref="Q35:S35"/>
    <mergeCell ref="T35:W35"/>
    <mergeCell ref="X35:AA35"/>
    <mergeCell ref="AB35:AG35"/>
    <mergeCell ref="X33:AA33"/>
    <mergeCell ref="AB33:AG33"/>
    <mergeCell ref="AH33:AL33"/>
    <mergeCell ref="B34:D34"/>
    <mergeCell ref="E34:H34"/>
    <mergeCell ref="J34:M34"/>
    <mergeCell ref="N34:P34"/>
    <mergeCell ref="Q34:S34"/>
    <mergeCell ref="T34:W34"/>
    <mergeCell ref="X34:AA34"/>
    <mergeCell ref="B33:D33"/>
    <mergeCell ref="E33:H33"/>
    <mergeCell ref="J33:M33"/>
    <mergeCell ref="N33:P33"/>
    <mergeCell ref="Q33:S33"/>
    <mergeCell ref="T33:W33"/>
    <mergeCell ref="X37:AA37"/>
    <mergeCell ref="AB37:AG37"/>
    <mergeCell ref="AH37:AL37"/>
    <mergeCell ref="B38:D38"/>
    <mergeCell ref="E38:H38"/>
    <mergeCell ref="J38:M38"/>
    <mergeCell ref="N38:P38"/>
    <mergeCell ref="Q38:S38"/>
    <mergeCell ref="T38:W38"/>
    <mergeCell ref="X38:AA38"/>
    <mergeCell ref="B37:D37"/>
    <mergeCell ref="E37:H37"/>
    <mergeCell ref="J37:M37"/>
    <mergeCell ref="N37:P37"/>
    <mergeCell ref="Q37:S37"/>
    <mergeCell ref="T37:W37"/>
    <mergeCell ref="AH35:AL35"/>
    <mergeCell ref="B36:D36"/>
    <mergeCell ref="E36:H36"/>
    <mergeCell ref="J36:M36"/>
    <mergeCell ref="N36:P36"/>
    <mergeCell ref="Q36:S36"/>
    <mergeCell ref="T36:W36"/>
    <mergeCell ref="X36:AA36"/>
    <mergeCell ref="AB36:AG36"/>
    <mergeCell ref="AH36:AL36"/>
    <mergeCell ref="AH39:AL39"/>
    <mergeCell ref="B40:D40"/>
    <mergeCell ref="E40:H40"/>
    <mergeCell ref="J40:M40"/>
    <mergeCell ref="N40:P40"/>
    <mergeCell ref="Q40:S40"/>
    <mergeCell ref="T40:W40"/>
    <mergeCell ref="X40:AA40"/>
    <mergeCell ref="AB40:AG40"/>
    <mergeCell ref="AH40:AL40"/>
    <mergeCell ref="AB38:AG38"/>
    <mergeCell ref="AH38:AL38"/>
    <mergeCell ref="B39:D39"/>
    <mergeCell ref="E39:H39"/>
    <mergeCell ref="J39:M39"/>
    <mergeCell ref="N39:P39"/>
    <mergeCell ref="Q39:S39"/>
    <mergeCell ref="T39:W39"/>
    <mergeCell ref="X39:AA39"/>
    <mergeCell ref="AB39:AG39"/>
    <mergeCell ref="AB42:AG42"/>
    <mergeCell ref="AH42:AL42"/>
    <mergeCell ref="B43:D43"/>
    <mergeCell ref="E43:H43"/>
    <mergeCell ref="J43:M43"/>
    <mergeCell ref="N43:P43"/>
    <mergeCell ref="Q43:S43"/>
    <mergeCell ref="T43:W43"/>
    <mergeCell ref="X43:AA43"/>
    <mergeCell ref="AB43:AG43"/>
    <mergeCell ref="X41:AA41"/>
    <mergeCell ref="AB41:AG41"/>
    <mergeCell ref="AH41:AL41"/>
    <mergeCell ref="B42:D42"/>
    <mergeCell ref="E42:H42"/>
    <mergeCell ref="J42:M42"/>
    <mergeCell ref="N42:P42"/>
    <mergeCell ref="Q42:S42"/>
    <mergeCell ref="T42:W42"/>
    <mergeCell ref="X42:AA42"/>
    <mergeCell ref="B41:D41"/>
    <mergeCell ref="E41:H41"/>
    <mergeCell ref="J41:M41"/>
    <mergeCell ref="N41:P41"/>
    <mergeCell ref="Q41:S41"/>
    <mergeCell ref="T41:W41"/>
    <mergeCell ref="X45:AA45"/>
    <mergeCell ref="AB45:AG45"/>
    <mergeCell ref="AH45:AL45"/>
    <mergeCell ref="B46:D46"/>
    <mergeCell ref="E46:H46"/>
    <mergeCell ref="J46:M46"/>
    <mergeCell ref="N46:P46"/>
    <mergeCell ref="Q46:S46"/>
    <mergeCell ref="T46:W46"/>
    <mergeCell ref="X46:AA46"/>
    <mergeCell ref="B45:D45"/>
    <mergeCell ref="E45:H45"/>
    <mergeCell ref="J45:M45"/>
    <mergeCell ref="N45:P45"/>
    <mergeCell ref="Q45:S45"/>
    <mergeCell ref="T45:W45"/>
    <mergeCell ref="AH43:AL43"/>
    <mergeCell ref="B44:D44"/>
    <mergeCell ref="E44:H44"/>
    <mergeCell ref="J44:M44"/>
    <mergeCell ref="N44:P44"/>
    <mergeCell ref="Q44:S44"/>
    <mergeCell ref="T44:W44"/>
    <mergeCell ref="X44:AA44"/>
    <mergeCell ref="AB44:AG44"/>
    <mergeCell ref="AH44:AL44"/>
    <mergeCell ref="AH47:AL47"/>
    <mergeCell ref="B48:D48"/>
    <mergeCell ref="E48:H48"/>
    <mergeCell ref="J48:M48"/>
    <mergeCell ref="N48:P48"/>
    <mergeCell ref="Q48:S48"/>
    <mergeCell ref="T48:W48"/>
    <mergeCell ref="X48:AA48"/>
    <mergeCell ref="AB48:AG48"/>
    <mergeCell ref="AH48:AL48"/>
    <mergeCell ref="AB46:AG46"/>
    <mergeCell ref="AH46:AL46"/>
    <mergeCell ref="B47:D47"/>
    <mergeCell ref="E47:H47"/>
    <mergeCell ref="J47:M47"/>
    <mergeCell ref="N47:P47"/>
    <mergeCell ref="Q47:S47"/>
    <mergeCell ref="T47:W47"/>
    <mergeCell ref="X47:AA47"/>
    <mergeCell ref="AB47:AG47"/>
    <mergeCell ref="AB50:AG50"/>
    <mergeCell ref="AH50:AL50"/>
    <mergeCell ref="B51:D51"/>
    <mergeCell ref="E51:H51"/>
    <mergeCell ref="J51:M51"/>
    <mergeCell ref="N51:P51"/>
    <mergeCell ref="Q51:S51"/>
    <mergeCell ref="T51:W51"/>
    <mergeCell ref="X51:AA51"/>
    <mergeCell ref="AB51:AG51"/>
    <mergeCell ref="X49:AA49"/>
    <mergeCell ref="AB49:AG49"/>
    <mergeCell ref="AH49:AL49"/>
    <mergeCell ref="B50:D50"/>
    <mergeCell ref="E50:H50"/>
    <mergeCell ref="J50:M50"/>
    <mergeCell ref="N50:P50"/>
    <mergeCell ref="Q50:S50"/>
    <mergeCell ref="T50:W50"/>
    <mergeCell ref="X50:AA50"/>
    <mergeCell ref="B49:D49"/>
    <mergeCell ref="E49:H49"/>
    <mergeCell ref="J49:M49"/>
    <mergeCell ref="N49:P49"/>
    <mergeCell ref="Q49:S49"/>
    <mergeCell ref="T49:W49"/>
    <mergeCell ref="X53:AA53"/>
    <mergeCell ref="AB53:AG53"/>
    <mergeCell ref="AH53:AL53"/>
    <mergeCell ref="B54:D54"/>
    <mergeCell ref="E54:H54"/>
    <mergeCell ref="J54:M54"/>
    <mergeCell ref="N54:P54"/>
    <mergeCell ref="Q54:S54"/>
    <mergeCell ref="T54:W54"/>
    <mergeCell ref="X54:AA54"/>
    <mergeCell ref="B53:D53"/>
    <mergeCell ref="E53:H53"/>
    <mergeCell ref="J53:M53"/>
    <mergeCell ref="N53:P53"/>
    <mergeCell ref="Q53:S53"/>
    <mergeCell ref="T53:W53"/>
    <mergeCell ref="AH51:AL51"/>
    <mergeCell ref="B52:D52"/>
    <mergeCell ref="E52:H52"/>
    <mergeCell ref="J52:M52"/>
    <mergeCell ref="N52:P52"/>
    <mergeCell ref="Q52:S52"/>
    <mergeCell ref="T52:W52"/>
    <mergeCell ref="X52:AA52"/>
    <mergeCell ref="AB52:AG52"/>
    <mergeCell ref="AH52:AL52"/>
    <mergeCell ref="AH55:AL55"/>
    <mergeCell ref="B56:D56"/>
    <mergeCell ref="E56:H56"/>
    <mergeCell ref="J56:M56"/>
    <mergeCell ref="N56:P56"/>
    <mergeCell ref="Q56:S56"/>
    <mergeCell ref="T56:W56"/>
    <mergeCell ref="X56:AA56"/>
    <mergeCell ref="AB56:AG56"/>
    <mergeCell ref="AH56:AL56"/>
    <mergeCell ref="AB54:AG54"/>
    <mergeCell ref="AH54:AL54"/>
    <mergeCell ref="B55:D55"/>
    <mergeCell ref="E55:H55"/>
    <mergeCell ref="J55:M55"/>
    <mergeCell ref="N55:P55"/>
    <mergeCell ref="Q55:S55"/>
    <mergeCell ref="T55:W55"/>
    <mergeCell ref="X55:AA55"/>
    <mergeCell ref="AB55:AG55"/>
    <mergeCell ref="A64:B65"/>
    <mergeCell ref="C64:K65"/>
    <mergeCell ref="Z64:AH65"/>
    <mergeCell ref="AI64:AM65"/>
    <mergeCell ref="L65:Y65"/>
    <mergeCell ref="C66:F67"/>
    <mergeCell ref="G66:AF67"/>
    <mergeCell ref="AG66:AH67"/>
    <mergeCell ref="AI66:AJ67"/>
    <mergeCell ref="X57:AA57"/>
    <mergeCell ref="AB57:AG57"/>
    <mergeCell ref="AH57:AL57"/>
    <mergeCell ref="AH59:AM59"/>
    <mergeCell ref="D60:AI60"/>
    <mergeCell ref="A61:J63"/>
    <mergeCell ref="K61:AI61"/>
    <mergeCell ref="K62:AG62"/>
    <mergeCell ref="B57:D57"/>
    <mergeCell ref="E57:H57"/>
    <mergeCell ref="J57:M57"/>
    <mergeCell ref="N57:P57"/>
    <mergeCell ref="Q57:S57"/>
    <mergeCell ref="T57:W57"/>
    <mergeCell ref="AI69:AL69"/>
    <mergeCell ref="B70:D70"/>
    <mergeCell ref="E70:H70"/>
    <mergeCell ref="J70:M70"/>
    <mergeCell ref="N70:P70"/>
    <mergeCell ref="Q70:S70"/>
    <mergeCell ref="T70:W70"/>
    <mergeCell ref="X70:AA70"/>
    <mergeCell ref="AB70:AG70"/>
    <mergeCell ref="AH70:AL70"/>
    <mergeCell ref="P68:R68"/>
    <mergeCell ref="W68:Z68"/>
    <mergeCell ref="AE68:AK68"/>
    <mergeCell ref="B69:D69"/>
    <mergeCell ref="E69:G69"/>
    <mergeCell ref="J69:O69"/>
    <mergeCell ref="R69:S69"/>
    <mergeCell ref="V69:W69"/>
    <mergeCell ref="Y69:AA69"/>
    <mergeCell ref="AD69:AG69"/>
    <mergeCell ref="AB72:AG72"/>
    <mergeCell ref="AH72:AL72"/>
    <mergeCell ref="B73:D73"/>
    <mergeCell ref="E73:H73"/>
    <mergeCell ref="J73:M73"/>
    <mergeCell ref="N73:P73"/>
    <mergeCell ref="Q73:S73"/>
    <mergeCell ref="T73:W73"/>
    <mergeCell ref="X73:AA73"/>
    <mergeCell ref="AB73:AG73"/>
    <mergeCell ref="X71:AA71"/>
    <mergeCell ref="AB71:AG71"/>
    <mergeCell ref="AH71:AL71"/>
    <mergeCell ref="B72:D72"/>
    <mergeCell ref="E72:H72"/>
    <mergeCell ref="J72:M72"/>
    <mergeCell ref="N72:P72"/>
    <mergeCell ref="Q72:S72"/>
    <mergeCell ref="T72:W72"/>
    <mergeCell ref="X72:AA72"/>
    <mergeCell ref="B71:D71"/>
    <mergeCell ref="E71:H71"/>
    <mergeCell ref="J71:M71"/>
    <mergeCell ref="N71:P71"/>
    <mergeCell ref="Q71:S71"/>
    <mergeCell ref="T71:W71"/>
    <mergeCell ref="X75:AA75"/>
    <mergeCell ref="AB75:AG75"/>
    <mergeCell ref="AH75:AL75"/>
    <mergeCell ref="B76:D76"/>
    <mergeCell ref="E76:H76"/>
    <mergeCell ref="J76:M76"/>
    <mergeCell ref="N76:P76"/>
    <mergeCell ref="Q76:S76"/>
    <mergeCell ref="T76:W76"/>
    <mergeCell ref="X76:AA76"/>
    <mergeCell ref="B75:D75"/>
    <mergeCell ref="E75:H75"/>
    <mergeCell ref="J75:M75"/>
    <mergeCell ref="N75:P75"/>
    <mergeCell ref="Q75:S75"/>
    <mergeCell ref="T75:W75"/>
    <mergeCell ref="AH73:AL73"/>
    <mergeCell ref="B74:D74"/>
    <mergeCell ref="E74:H74"/>
    <mergeCell ref="J74:M74"/>
    <mergeCell ref="N74:P74"/>
    <mergeCell ref="Q74:S74"/>
    <mergeCell ref="T74:W74"/>
    <mergeCell ref="X74:AA74"/>
    <mergeCell ref="AB74:AG74"/>
    <mergeCell ref="AH74:AL74"/>
    <mergeCell ref="AH77:AL77"/>
    <mergeCell ref="B78:D78"/>
    <mergeCell ref="E78:H78"/>
    <mergeCell ref="J78:M78"/>
    <mergeCell ref="N78:P78"/>
    <mergeCell ref="Q78:S78"/>
    <mergeCell ref="T78:W78"/>
    <mergeCell ref="X78:AA78"/>
    <mergeCell ref="AB78:AG78"/>
    <mergeCell ref="AH78:AL78"/>
    <mergeCell ref="AB76:AG76"/>
    <mergeCell ref="AH76:AL76"/>
    <mergeCell ref="B77:D77"/>
    <mergeCell ref="E77:H77"/>
    <mergeCell ref="J77:M77"/>
    <mergeCell ref="N77:P77"/>
    <mergeCell ref="Q77:S77"/>
    <mergeCell ref="T77:W77"/>
    <mergeCell ref="X77:AA77"/>
    <mergeCell ref="AB77:AG77"/>
    <mergeCell ref="AB80:AG80"/>
    <mergeCell ref="AH80:AL80"/>
    <mergeCell ref="B81:D81"/>
    <mergeCell ref="E81:H81"/>
    <mergeCell ref="J81:M81"/>
    <mergeCell ref="N81:P81"/>
    <mergeCell ref="Q81:S81"/>
    <mergeCell ref="T81:W81"/>
    <mergeCell ref="X81:AA81"/>
    <mergeCell ref="AB81:AG81"/>
    <mergeCell ref="X79:AA79"/>
    <mergeCell ref="AB79:AG79"/>
    <mergeCell ref="AH79:AL79"/>
    <mergeCell ref="B80:D80"/>
    <mergeCell ref="E80:H80"/>
    <mergeCell ref="J80:M80"/>
    <mergeCell ref="N80:P80"/>
    <mergeCell ref="Q80:S80"/>
    <mergeCell ref="T80:W80"/>
    <mergeCell ref="X80:AA80"/>
    <mergeCell ref="B79:D79"/>
    <mergeCell ref="E79:H79"/>
    <mergeCell ref="J79:M79"/>
    <mergeCell ref="N79:P79"/>
    <mergeCell ref="Q79:S79"/>
    <mergeCell ref="T79:W79"/>
    <mergeCell ref="X83:AA83"/>
    <mergeCell ref="AB83:AG83"/>
    <mergeCell ref="AH83:AL83"/>
    <mergeCell ref="B84:D84"/>
    <mergeCell ref="E84:H84"/>
    <mergeCell ref="J84:M84"/>
    <mergeCell ref="N84:P84"/>
    <mergeCell ref="Q84:S84"/>
    <mergeCell ref="T84:W84"/>
    <mergeCell ref="X84:AA84"/>
    <mergeCell ref="B83:D83"/>
    <mergeCell ref="E83:H83"/>
    <mergeCell ref="J83:M83"/>
    <mergeCell ref="N83:P83"/>
    <mergeCell ref="Q83:S83"/>
    <mergeCell ref="T83:W83"/>
    <mergeCell ref="AH81:AL81"/>
    <mergeCell ref="B82:D82"/>
    <mergeCell ref="E82:H82"/>
    <mergeCell ref="J82:M82"/>
    <mergeCell ref="N82:P82"/>
    <mergeCell ref="Q82:S82"/>
    <mergeCell ref="T82:W82"/>
    <mergeCell ref="X82:AA82"/>
    <mergeCell ref="AB82:AG82"/>
    <mergeCell ref="AH82:AL82"/>
    <mergeCell ref="AH85:AL85"/>
    <mergeCell ref="B86:D86"/>
    <mergeCell ref="E86:H86"/>
    <mergeCell ref="J86:M86"/>
    <mergeCell ref="N86:P86"/>
    <mergeCell ref="Q86:S86"/>
    <mergeCell ref="T86:W86"/>
    <mergeCell ref="X86:AA86"/>
    <mergeCell ref="AB86:AG86"/>
    <mergeCell ref="AH86:AL86"/>
    <mergeCell ref="AB84:AG84"/>
    <mergeCell ref="AH84:AL84"/>
    <mergeCell ref="B85:D85"/>
    <mergeCell ref="E85:H85"/>
    <mergeCell ref="J85:M85"/>
    <mergeCell ref="N85:P85"/>
    <mergeCell ref="Q85:S85"/>
    <mergeCell ref="T85:W85"/>
    <mergeCell ref="X85:AA85"/>
    <mergeCell ref="AB85:AG85"/>
    <mergeCell ref="AB88:AG88"/>
    <mergeCell ref="AH88:AL88"/>
    <mergeCell ref="B89:D89"/>
    <mergeCell ref="E89:H89"/>
    <mergeCell ref="J89:M89"/>
    <mergeCell ref="N89:P89"/>
    <mergeCell ref="Q89:S89"/>
    <mergeCell ref="T89:W89"/>
    <mergeCell ref="X89:AA89"/>
    <mergeCell ref="AB89:AG89"/>
    <mergeCell ref="X87:AA87"/>
    <mergeCell ref="AB87:AG87"/>
    <mergeCell ref="AH87:AL87"/>
    <mergeCell ref="B88:D88"/>
    <mergeCell ref="E88:H88"/>
    <mergeCell ref="J88:M88"/>
    <mergeCell ref="N88:P88"/>
    <mergeCell ref="Q88:S88"/>
    <mergeCell ref="T88:W88"/>
    <mergeCell ref="X88:AA88"/>
    <mergeCell ref="B87:D87"/>
    <mergeCell ref="E87:H87"/>
    <mergeCell ref="J87:M87"/>
    <mergeCell ref="N87:P87"/>
    <mergeCell ref="Q87:S87"/>
    <mergeCell ref="T87:W87"/>
    <mergeCell ref="X91:AA91"/>
    <mergeCell ref="AB91:AG91"/>
    <mergeCell ref="AH91:AL91"/>
    <mergeCell ref="B92:D92"/>
    <mergeCell ref="E92:H92"/>
    <mergeCell ref="J92:M92"/>
    <mergeCell ref="N92:P92"/>
    <mergeCell ref="Q92:S92"/>
    <mergeCell ref="T92:W92"/>
    <mergeCell ref="X92:AA92"/>
    <mergeCell ref="B91:D91"/>
    <mergeCell ref="E91:H91"/>
    <mergeCell ref="J91:M91"/>
    <mergeCell ref="N91:P91"/>
    <mergeCell ref="Q91:S91"/>
    <mergeCell ref="T91:W91"/>
    <mergeCell ref="AH89:AL89"/>
    <mergeCell ref="B90:D90"/>
    <mergeCell ref="E90:H90"/>
    <mergeCell ref="J90:M90"/>
    <mergeCell ref="N90:P90"/>
    <mergeCell ref="Q90:S90"/>
    <mergeCell ref="T90:W90"/>
    <mergeCell ref="X90:AA90"/>
    <mergeCell ref="AB90:AG90"/>
    <mergeCell ref="AH90:AL90"/>
    <mergeCell ref="AH93:AL93"/>
    <mergeCell ref="B94:D94"/>
    <mergeCell ref="E94:H94"/>
    <mergeCell ref="J94:M94"/>
    <mergeCell ref="N94:P94"/>
    <mergeCell ref="Q94:S94"/>
    <mergeCell ref="T94:W94"/>
    <mergeCell ref="X94:AA94"/>
    <mergeCell ref="AB94:AG94"/>
    <mergeCell ref="AH94:AL94"/>
    <mergeCell ref="AB92:AG92"/>
    <mergeCell ref="AH92:AL92"/>
    <mergeCell ref="B93:D93"/>
    <mergeCell ref="E93:H93"/>
    <mergeCell ref="J93:M93"/>
    <mergeCell ref="N93:P93"/>
    <mergeCell ref="Q93:S93"/>
    <mergeCell ref="T93:W93"/>
    <mergeCell ref="X93:AA93"/>
    <mergeCell ref="AB93:AG93"/>
    <mergeCell ref="AB96:AG96"/>
    <mergeCell ref="AH96:AL96"/>
    <mergeCell ref="B97:D97"/>
    <mergeCell ref="E97:H97"/>
    <mergeCell ref="J97:M97"/>
    <mergeCell ref="N97:P97"/>
    <mergeCell ref="Q97:S97"/>
    <mergeCell ref="T97:W97"/>
    <mergeCell ref="X97:AA97"/>
    <mergeCell ref="AB97:AG97"/>
    <mergeCell ref="X95:AA95"/>
    <mergeCell ref="AB95:AG95"/>
    <mergeCell ref="AH95:AL95"/>
    <mergeCell ref="B96:D96"/>
    <mergeCell ref="E96:H96"/>
    <mergeCell ref="J96:M96"/>
    <mergeCell ref="N96:P96"/>
    <mergeCell ref="Q96:S96"/>
    <mergeCell ref="T96:W96"/>
    <mergeCell ref="X96:AA96"/>
    <mergeCell ref="B95:D95"/>
    <mergeCell ref="E95:H95"/>
    <mergeCell ref="J95:M95"/>
    <mergeCell ref="N95:P95"/>
    <mergeCell ref="Q95:S95"/>
    <mergeCell ref="T95:W95"/>
    <mergeCell ref="X99:AA99"/>
    <mergeCell ref="AB99:AG99"/>
    <mergeCell ref="AH99:AL99"/>
    <mergeCell ref="B100:D100"/>
    <mergeCell ref="E100:H100"/>
    <mergeCell ref="J100:M100"/>
    <mergeCell ref="N100:P100"/>
    <mergeCell ref="Q100:S100"/>
    <mergeCell ref="T100:W100"/>
    <mergeCell ref="X100:AA100"/>
    <mergeCell ref="B99:D99"/>
    <mergeCell ref="E99:H99"/>
    <mergeCell ref="J99:M99"/>
    <mergeCell ref="N99:P99"/>
    <mergeCell ref="Q99:S99"/>
    <mergeCell ref="T99:W99"/>
    <mergeCell ref="AH97:AL97"/>
    <mergeCell ref="B98:D98"/>
    <mergeCell ref="E98:H98"/>
    <mergeCell ref="J98:M98"/>
    <mergeCell ref="N98:P98"/>
    <mergeCell ref="Q98:S98"/>
    <mergeCell ref="T98:W98"/>
    <mergeCell ref="X98:AA98"/>
    <mergeCell ref="AB98:AG98"/>
    <mergeCell ref="AH98:AL98"/>
    <mergeCell ref="AH101:AL101"/>
    <mergeCell ref="B102:D102"/>
    <mergeCell ref="E102:H102"/>
    <mergeCell ref="J102:M102"/>
    <mergeCell ref="N102:P102"/>
    <mergeCell ref="Q102:S102"/>
    <mergeCell ref="T102:W102"/>
    <mergeCell ref="X102:AA102"/>
    <mergeCell ref="AB102:AG102"/>
    <mergeCell ref="AH102:AL102"/>
    <mergeCell ref="AB100:AG100"/>
    <mergeCell ref="AH100:AL100"/>
    <mergeCell ref="B101:D101"/>
    <mergeCell ref="E101:H101"/>
    <mergeCell ref="J101:M101"/>
    <mergeCell ref="N101:P101"/>
    <mergeCell ref="Q101:S101"/>
    <mergeCell ref="T101:W101"/>
    <mergeCell ref="X101:AA101"/>
    <mergeCell ref="AB101:AG101"/>
    <mergeCell ref="AB104:AG104"/>
    <mergeCell ref="AH104:AL104"/>
    <mergeCell ref="B105:D105"/>
    <mergeCell ref="E105:H105"/>
    <mergeCell ref="J105:M105"/>
    <mergeCell ref="N105:P105"/>
    <mergeCell ref="Q105:S105"/>
    <mergeCell ref="T105:W105"/>
    <mergeCell ref="X105:AA105"/>
    <mergeCell ref="AB105:AG105"/>
    <mergeCell ref="X103:AA103"/>
    <mergeCell ref="AB103:AG103"/>
    <mergeCell ref="AH103:AL103"/>
    <mergeCell ref="B104:D104"/>
    <mergeCell ref="E104:H104"/>
    <mergeCell ref="J104:M104"/>
    <mergeCell ref="N104:P104"/>
    <mergeCell ref="Q104:S104"/>
    <mergeCell ref="T104:W104"/>
    <mergeCell ref="X104:AA104"/>
    <mergeCell ref="B103:D103"/>
    <mergeCell ref="E103:H103"/>
    <mergeCell ref="J103:M103"/>
    <mergeCell ref="N103:P103"/>
    <mergeCell ref="Q103:S103"/>
    <mergeCell ref="T103:W103"/>
    <mergeCell ref="X107:AA107"/>
    <mergeCell ref="AB107:AG107"/>
    <mergeCell ref="AH107:AL107"/>
    <mergeCell ref="B108:D108"/>
    <mergeCell ref="E108:H108"/>
    <mergeCell ref="J108:M108"/>
    <mergeCell ref="N108:P108"/>
    <mergeCell ref="Q108:S108"/>
    <mergeCell ref="T108:W108"/>
    <mergeCell ref="X108:AA108"/>
    <mergeCell ref="B107:D107"/>
    <mergeCell ref="E107:H107"/>
    <mergeCell ref="J107:M107"/>
    <mergeCell ref="N107:P107"/>
    <mergeCell ref="Q107:S107"/>
    <mergeCell ref="T107:W107"/>
    <mergeCell ref="AH105:AL105"/>
    <mergeCell ref="B106:D106"/>
    <mergeCell ref="E106:H106"/>
    <mergeCell ref="J106:M106"/>
    <mergeCell ref="N106:P106"/>
    <mergeCell ref="Q106:S106"/>
    <mergeCell ref="T106:W106"/>
    <mergeCell ref="X106:AA106"/>
    <mergeCell ref="AB106:AG106"/>
    <mergeCell ref="AH106:AL106"/>
    <mergeCell ref="AH109:AL109"/>
    <mergeCell ref="B111:D111"/>
    <mergeCell ref="E111:H111"/>
    <mergeCell ref="J111:M111"/>
    <mergeCell ref="N111:P111"/>
    <mergeCell ref="Q111:S111"/>
    <mergeCell ref="T111:W111"/>
    <mergeCell ref="X111:AA111"/>
    <mergeCell ref="AB111:AG111"/>
    <mergeCell ref="AH111:AL111"/>
    <mergeCell ref="AB108:AG108"/>
    <mergeCell ref="AH108:AL108"/>
    <mergeCell ref="B109:D109"/>
    <mergeCell ref="E109:H109"/>
    <mergeCell ref="J109:M110"/>
    <mergeCell ref="N109:P109"/>
    <mergeCell ref="Q109:S109"/>
    <mergeCell ref="T109:W109"/>
    <mergeCell ref="X109:AA109"/>
    <mergeCell ref="AB109:AG109"/>
    <mergeCell ref="AB114:AG114"/>
    <mergeCell ref="AH114:AL114"/>
    <mergeCell ref="B116:D116"/>
    <mergeCell ref="E116:H116"/>
    <mergeCell ref="J116:M116"/>
    <mergeCell ref="N116:P116"/>
    <mergeCell ref="Q116:S116"/>
    <mergeCell ref="T116:W116"/>
    <mergeCell ref="X116:AA116"/>
    <mergeCell ref="AB116:AG116"/>
    <mergeCell ref="X112:AA112"/>
    <mergeCell ref="AB112:AG112"/>
    <mergeCell ref="AH112:AL112"/>
    <mergeCell ref="B114:D114"/>
    <mergeCell ref="E114:H114"/>
    <mergeCell ref="J114:M115"/>
    <mergeCell ref="N114:P114"/>
    <mergeCell ref="Q114:S114"/>
    <mergeCell ref="T114:W114"/>
    <mergeCell ref="X114:AA114"/>
    <mergeCell ref="B112:D112"/>
    <mergeCell ref="E112:H112"/>
    <mergeCell ref="J112:M113"/>
    <mergeCell ref="N112:P112"/>
    <mergeCell ref="Q112:S112"/>
    <mergeCell ref="T112:W112"/>
    <mergeCell ref="AH119:AM119"/>
    <mergeCell ref="D120:AI120"/>
    <mergeCell ref="A121:J123"/>
    <mergeCell ref="K121:AI121"/>
    <mergeCell ref="K122:AG122"/>
    <mergeCell ref="A124:B125"/>
    <mergeCell ref="C124:K125"/>
    <mergeCell ref="Z124:AH125"/>
    <mergeCell ref="AI124:AM125"/>
    <mergeCell ref="L125:Y125"/>
    <mergeCell ref="AH116:AL116"/>
    <mergeCell ref="B117:D117"/>
    <mergeCell ref="E117:H117"/>
    <mergeCell ref="J117:M117"/>
    <mergeCell ref="N117:P117"/>
    <mergeCell ref="Q117:S117"/>
    <mergeCell ref="T117:W117"/>
    <mergeCell ref="X117:AA117"/>
    <mergeCell ref="AB117:AG117"/>
    <mergeCell ref="AH117:AL117"/>
    <mergeCell ref="AD129:AG129"/>
    <mergeCell ref="AI129:AL129"/>
    <mergeCell ref="B130:D130"/>
    <mergeCell ref="E130:H130"/>
    <mergeCell ref="J130:M131"/>
    <mergeCell ref="N130:P130"/>
    <mergeCell ref="Q130:S130"/>
    <mergeCell ref="T130:W130"/>
    <mergeCell ref="X130:AA130"/>
    <mergeCell ref="AB130:AG130"/>
    <mergeCell ref="B129:D129"/>
    <mergeCell ref="E129:G129"/>
    <mergeCell ref="J129:O129"/>
    <mergeCell ref="R129:S129"/>
    <mergeCell ref="V129:W129"/>
    <mergeCell ref="Y129:AA129"/>
    <mergeCell ref="C126:F127"/>
    <mergeCell ref="G126:AF127"/>
    <mergeCell ref="AG126:AH127"/>
    <mergeCell ref="AI126:AJ127"/>
    <mergeCell ref="P128:R128"/>
    <mergeCell ref="W128:Z128"/>
    <mergeCell ref="AE128:AK128"/>
    <mergeCell ref="X133:AA133"/>
    <mergeCell ref="AB133:AG133"/>
    <mergeCell ref="AH133:AL133"/>
    <mergeCell ref="B134:D134"/>
    <mergeCell ref="E134:H134"/>
    <mergeCell ref="J134:M134"/>
    <mergeCell ref="N134:P134"/>
    <mergeCell ref="Q134:S134"/>
    <mergeCell ref="T134:W134"/>
    <mergeCell ref="X134:AA134"/>
    <mergeCell ref="B133:D133"/>
    <mergeCell ref="E133:H133"/>
    <mergeCell ref="J133:M133"/>
    <mergeCell ref="N133:P133"/>
    <mergeCell ref="Q133:S133"/>
    <mergeCell ref="T133:W133"/>
    <mergeCell ref="AH130:AL130"/>
    <mergeCell ref="B132:D132"/>
    <mergeCell ref="E132:H132"/>
    <mergeCell ref="J132:M132"/>
    <mergeCell ref="N132:P132"/>
    <mergeCell ref="Q132:S132"/>
    <mergeCell ref="T132:W132"/>
    <mergeCell ref="X132:AA132"/>
    <mergeCell ref="AB132:AG132"/>
    <mergeCell ref="AH132:AL132"/>
    <mergeCell ref="AH135:AL135"/>
    <mergeCell ref="B136:D136"/>
    <mergeCell ref="E136:H136"/>
    <mergeCell ref="J136:M136"/>
    <mergeCell ref="N136:P136"/>
    <mergeCell ref="Q136:S136"/>
    <mergeCell ref="T136:W136"/>
    <mergeCell ref="X136:AA136"/>
    <mergeCell ref="AB136:AG136"/>
    <mergeCell ref="AH136:AL136"/>
    <mergeCell ref="AB134:AG134"/>
    <mergeCell ref="AH134:AL134"/>
    <mergeCell ref="B135:D135"/>
    <mergeCell ref="E135:H135"/>
    <mergeCell ref="J135:M135"/>
    <mergeCell ref="N135:P135"/>
    <mergeCell ref="Q135:S135"/>
    <mergeCell ref="T135:W135"/>
    <mergeCell ref="X135:AA135"/>
    <mergeCell ref="AB135:AG135"/>
    <mergeCell ref="AB138:AG138"/>
    <mergeCell ref="AH138:AL138"/>
    <mergeCell ref="B139:D139"/>
    <mergeCell ref="E139:H139"/>
    <mergeCell ref="J139:M139"/>
    <mergeCell ref="N139:P139"/>
    <mergeCell ref="Q139:S139"/>
    <mergeCell ref="T139:W139"/>
    <mergeCell ref="X139:AA139"/>
    <mergeCell ref="AB139:AG139"/>
    <mergeCell ref="X137:AA137"/>
    <mergeCell ref="AB137:AG137"/>
    <mergeCell ref="AH137:AL137"/>
    <mergeCell ref="B138:D138"/>
    <mergeCell ref="E138:H138"/>
    <mergeCell ref="J138:M138"/>
    <mergeCell ref="N138:P138"/>
    <mergeCell ref="Q138:S138"/>
    <mergeCell ref="T138:W138"/>
    <mergeCell ref="X138:AA138"/>
    <mergeCell ref="B137:D137"/>
    <mergeCell ref="E137:H137"/>
    <mergeCell ref="J137:M137"/>
    <mergeCell ref="N137:P137"/>
    <mergeCell ref="Q137:S137"/>
    <mergeCell ref="T137:W137"/>
    <mergeCell ref="X141:AA141"/>
    <mergeCell ref="AB141:AG141"/>
    <mergeCell ref="AH141:AL141"/>
    <mergeCell ref="B142:D142"/>
    <mergeCell ref="E142:H142"/>
    <mergeCell ref="J142:M142"/>
    <mergeCell ref="N142:P142"/>
    <mergeCell ref="Q142:S142"/>
    <mergeCell ref="T142:W142"/>
    <mergeCell ref="X142:AA142"/>
    <mergeCell ref="B141:D141"/>
    <mergeCell ref="E141:H141"/>
    <mergeCell ref="J141:M141"/>
    <mergeCell ref="N141:P141"/>
    <mergeCell ref="Q141:S141"/>
    <mergeCell ref="T141:W141"/>
    <mergeCell ref="AH139:AL139"/>
    <mergeCell ref="B140:D140"/>
    <mergeCell ref="E140:H140"/>
    <mergeCell ref="J140:M140"/>
    <mergeCell ref="N140:P140"/>
    <mergeCell ref="Q140:S140"/>
    <mergeCell ref="T140:W140"/>
    <mergeCell ref="X140:AA140"/>
    <mergeCell ref="AB140:AG140"/>
    <mergeCell ref="AH140:AL140"/>
    <mergeCell ref="AH143:AL143"/>
    <mergeCell ref="B144:D144"/>
    <mergeCell ref="E144:H144"/>
    <mergeCell ref="J144:M144"/>
    <mergeCell ref="N144:P144"/>
    <mergeCell ref="Q144:S144"/>
    <mergeCell ref="T144:W144"/>
    <mergeCell ref="X144:AA144"/>
    <mergeCell ref="AB144:AG144"/>
    <mergeCell ref="AH144:AL144"/>
    <mergeCell ref="AB142:AG142"/>
    <mergeCell ref="AH142:AL142"/>
    <mergeCell ref="B143:D143"/>
    <mergeCell ref="E143:H143"/>
    <mergeCell ref="J143:M143"/>
    <mergeCell ref="N143:P143"/>
    <mergeCell ref="Q143:S143"/>
    <mergeCell ref="T143:W143"/>
    <mergeCell ref="X143:AA143"/>
    <mergeCell ref="AB143:AG143"/>
    <mergeCell ref="AB146:AG146"/>
    <mergeCell ref="AH146:AL146"/>
    <mergeCell ref="B147:D147"/>
    <mergeCell ref="E147:H147"/>
    <mergeCell ref="J147:M147"/>
    <mergeCell ref="N147:P147"/>
    <mergeCell ref="Q147:S147"/>
    <mergeCell ref="T147:W147"/>
    <mergeCell ref="X147:AA147"/>
    <mergeCell ref="AB147:AG147"/>
    <mergeCell ref="X145:AA145"/>
    <mergeCell ref="AB145:AG145"/>
    <mergeCell ref="AH145:AL145"/>
    <mergeCell ref="B146:D146"/>
    <mergeCell ref="E146:H146"/>
    <mergeCell ref="J146:M146"/>
    <mergeCell ref="N146:P146"/>
    <mergeCell ref="Q146:S146"/>
    <mergeCell ref="T146:W146"/>
    <mergeCell ref="X146:AA146"/>
    <mergeCell ref="B145:D145"/>
    <mergeCell ref="E145:H145"/>
    <mergeCell ref="J145:M145"/>
    <mergeCell ref="N145:P145"/>
    <mergeCell ref="Q145:S145"/>
    <mergeCell ref="T145:W145"/>
    <mergeCell ref="X149:AA149"/>
    <mergeCell ref="AB149:AG149"/>
    <mergeCell ref="AH149:AL149"/>
    <mergeCell ref="B150:D150"/>
    <mergeCell ref="E150:H150"/>
    <mergeCell ref="J150:M150"/>
    <mergeCell ref="N150:P150"/>
    <mergeCell ref="Q150:S150"/>
    <mergeCell ref="T150:W150"/>
    <mergeCell ref="X150:AA150"/>
    <mergeCell ref="B149:D149"/>
    <mergeCell ref="E149:H149"/>
    <mergeCell ref="J149:M149"/>
    <mergeCell ref="N149:P149"/>
    <mergeCell ref="Q149:S149"/>
    <mergeCell ref="T149:W149"/>
    <mergeCell ref="AH147:AL147"/>
    <mergeCell ref="B148:D148"/>
    <mergeCell ref="E148:H148"/>
    <mergeCell ref="J148:M148"/>
    <mergeCell ref="N148:P148"/>
    <mergeCell ref="Q148:S148"/>
    <mergeCell ref="T148:W148"/>
    <mergeCell ref="X148:AA148"/>
    <mergeCell ref="AB148:AG148"/>
    <mergeCell ref="AH148:AL148"/>
    <mergeCell ref="AH151:AL151"/>
    <mergeCell ref="B152:D152"/>
    <mergeCell ref="E152:H152"/>
    <mergeCell ref="J152:M152"/>
    <mergeCell ref="N152:P152"/>
    <mergeCell ref="Q152:S152"/>
    <mergeCell ref="T152:W152"/>
    <mergeCell ref="X152:AA152"/>
    <mergeCell ref="AB152:AG152"/>
    <mergeCell ref="AH152:AL152"/>
    <mergeCell ref="AB150:AG150"/>
    <mergeCell ref="AH150:AL150"/>
    <mergeCell ref="B151:D151"/>
    <mergeCell ref="E151:H151"/>
    <mergeCell ref="J151:M151"/>
    <mergeCell ref="N151:P151"/>
    <mergeCell ref="Q151:S151"/>
    <mergeCell ref="T151:W151"/>
    <mergeCell ref="X151:AA151"/>
    <mergeCell ref="AB151:AG151"/>
    <mergeCell ref="AB154:AG154"/>
    <mergeCell ref="AH154:AL154"/>
    <mergeCell ref="B155:D155"/>
    <mergeCell ref="E155:H155"/>
    <mergeCell ref="J155:M155"/>
    <mergeCell ref="N155:P155"/>
    <mergeCell ref="Q155:S155"/>
    <mergeCell ref="T155:W155"/>
    <mergeCell ref="X155:AA155"/>
    <mergeCell ref="AB155:AG155"/>
    <mergeCell ref="X153:AA153"/>
    <mergeCell ref="AB153:AG153"/>
    <mergeCell ref="AH153:AL153"/>
    <mergeCell ref="B154:D154"/>
    <mergeCell ref="E154:H154"/>
    <mergeCell ref="J154:M154"/>
    <mergeCell ref="N154:P154"/>
    <mergeCell ref="Q154:S154"/>
    <mergeCell ref="T154:W154"/>
    <mergeCell ref="X154:AA154"/>
    <mergeCell ref="B153:D153"/>
    <mergeCell ref="E153:H153"/>
    <mergeCell ref="J153:M153"/>
    <mergeCell ref="N153:P153"/>
    <mergeCell ref="Q153:S153"/>
    <mergeCell ref="T153:W153"/>
    <mergeCell ref="X157:AA157"/>
    <mergeCell ref="AB157:AG157"/>
    <mergeCell ref="AH157:AL157"/>
    <mergeCell ref="B158:D158"/>
    <mergeCell ref="E158:H158"/>
    <mergeCell ref="J158:M158"/>
    <mergeCell ref="N158:P158"/>
    <mergeCell ref="Q158:S158"/>
    <mergeCell ref="T158:W158"/>
    <mergeCell ref="X158:AA158"/>
    <mergeCell ref="B157:D157"/>
    <mergeCell ref="E157:H157"/>
    <mergeCell ref="J157:M157"/>
    <mergeCell ref="N157:P157"/>
    <mergeCell ref="Q157:S157"/>
    <mergeCell ref="T157:W157"/>
    <mergeCell ref="AH155:AL155"/>
    <mergeCell ref="B156:D156"/>
    <mergeCell ref="E156:H156"/>
    <mergeCell ref="J156:M156"/>
    <mergeCell ref="N156:P156"/>
    <mergeCell ref="Q156:S156"/>
    <mergeCell ref="T156:W156"/>
    <mergeCell ref="X156:AA156"/>
    <mergeCell ref="AB156:AG156"/>
    <mergeCell ref="AH156:AL156"/>
    <mergeCell ref="AH159:AL159"/>
    <mergeCell ref="B160:D160"/>
    <mergeCell ref="E160:H160"/>
    <mergeCell ref="J160:M160"/>
    <mergeCell ref="N160:P160"/>
    <mergeCell ref="Q160:S160"/>
    <mergeCell ref="T160:W160"/>
    <mergeCell ref="X160:AA160"/>
    <mergeCell ref="AB160:AG160"/>
    <mergeCell ref="AH160:AL160"/>
    <mergeCell ref="AB158:AG158"/>
    <mergeCell ref="AH158:AL158"/>
    <mergeCell ref="B159:D159"/>
    <mergeCell ref="E159:H159"/>
    <mergeCell ref="J159:M159"/>
    <mergeCell ref="N159:P159"/>
    <mergeCell ref="Q159:S159"/>
    <mergeCell ref="T159:W159"/>
    <mergeCell ref="X159:AA159"/>
    <mergeCell ref="AB159:AG159"/>
    <mergeCell ref="AB162:AG162"/>
    <mergeCell ref="AH162:AL162"/>
    <mergeCell ref="B163:D163"/>
    <mergeCell ref="E163:H163"/>
    <mergeCell ref="J163:M163"/>
    <mergeCell ref="N163:P163"/>
    <mergeCell ref="Q163:S163"/>
    <mergeCell ref="T163:W163"/>
    <mergeCell ref="X163:AA163"/>
    <mergeCell ref="AB163:AG163"/>
    <mergeCell ref="X161:AA161"/>
    <mergeCell ref="AB161:AG161"/>
    <mergeCell ref="AH161:AL161"/>
    <mergeCell ref="B162:D162"/>
    <mergeCell ref="E162:H162"/>
    <mergeCell ref="J162:M162"/>
    <mergeCell ref="N162:P162"/>
    <mergeCell ref="Q162:S162"/>
    <mergeCell ref="T162:W162"/>
    <mergeCell ref="X162:AA162"/>
    <mergeCell ref="B161:D161"/>
    <mergeCell ref="E161:H161"/>
    <mergeCell ref="J161:M161"/>
    <mergeCell ref="N161:P161"/>
    <mergeCell ref="Q161:S161"/>
    <mergeCell ref="T161:W161"/>
    <mergeCell ref="X165:AA165"/>
    <mergeCell ref="AB165:AG165"/>
    <mergeCell ref="AH165:AL165"/>
    <mergeCell ref="B167:D167"/>
    <mergeCell ref="E167:H167"/>
    <mergeCell ref="J167:M167"/>
    <mergeCell ref="N167:P167"/>
    <mergeCell ref="Q167:S167"/>
    <mergeCell ref="T167:W167"/>
    <mergeCell ref="X167:AA167"/>
    <mergeCell ref="B165:D165"/>
    <mergeCell ref="E165:H165"/>
    <mergeCell ref="J165:M166"/>
    <mergeCell ref="N165:P165"/>
    <mergeCell ref="Q165:S165"/>
    <mergeCell ref="T165:W165"/>
    <mergeCell ref="AH163:AL163"/>
    <mergeCell ref="B164:D164"/>
    <mergeCell ref="E164:H164"/>
    <mergeCell ref="J164:M164"/>
    <mergeCell ref="N164:P164"/>
    <mergeCell ref="Q164:S164"/>
    <mergeCell ref="T164:W164"/>
    <mergeCell ref="X164:AA164"/>
    <mergeCell ref="AB164:AG164"/>
    <mergeCell ref="AH164:AL164"/>
    <mergeCell ref="AH168:AL168"/>
    <mergeCell ref="B169:D169"/>
    <mergeCell ref="E169:H169"/>
    <mergeCell ref="J169:M169"/>
    <mergeCell ref="N169:P169"/>
    <mergeCell ref="Q169:S169"/>
    <mergeCell ref="T169:W169"/>
    <mergeCell ref="X169:AA169"/>
    <mergeCell ref="AB169:AG169"/>
    <mergeCell ref="AH169:AL169"/>
    <mergeCell ref="AB167:AG167"/>
    <mergeCell ref="AH167:AL167"/>
    <mergeCell ref="B168:D168"/>
    <mergeCell ref="E168:H168"/>
    <mergeCell ref="J168:M168"/>
    <mergeCell ref="N168:P168"/>
    <mergeCell ref="Q168:S168"/>
    <mergeCell ref="T168:W168"/>
    <mergeCell ref="X168:AA168"/>
    <mergeCell ref="AB168:AG168"/>
    <mergeCell ref="AB172:AG172"/>
    <mergeCell ref="AH172:AL172"/>
    <mergeCell ref="B173:D173"/>
    <mergeCell ref="E173:H173"/>
    <mergeCell ref="J173:M173"/>
    <mergeCell ref="N173:P173"/>
    <mergeCell ref="Q173:S173"/>
    <mergeCell ref="T173:W173"/>
    <mergeCell ref="X173:AA173"/>
    <mergeCell ref="AB173:AG173"/>
    <mergeCell ref="X170:AA170"/>
    <mergeCell ref="AB170:AG170"/>
    <mergeCell ref="AH170:AL170"/>
    <mergeCell ref="B172:D172"/>
    <mergeCell ref="E172:H172"/>
    <mergeCell ref="J172:M172"/>
    <mergeCell ref="N172:P172"/>
    <mergeCell ref="Q172:S172"/>
    <mergeCell ref="T172:W172"/>
    <mergeCell ref="X172:AA172"/>
    <mergeCell ref="B170:D170"/>
    <mergeCell ref="E170:H170"/>
    <mergeCell ref="J170:M171"/>
    <mergeCell ref="N170:P170"/>
    <mergeCell ref="Q170:S170"/>
    <mergeCell ref="T170:W170"/>
    <mergeCell ref="X175:AA175"/>
    <mergeCell ref="AB175:AG175"/>
    <mergeCell ref="AH175:AL175"/>
    <mergeCell ref="B176:D176"/>
    <mergeCell ref="E176:H176"/>
    <mergeCell ref="J176:M176"/>
    <mergeCell ref="N176:P176"/>
    <mergeCell ref="Q176:S176"/>
    <mergeCell ref="T176:W176"/>
    <mergeCell ref="X176:AA176"/>
    <mergeCell ref="B175:D175"/>
    <mergeCell ref="E175:H175"/>
    <mergeCell ref="J175:M175"/>
    <mergeCell ref="N175:P175"/>
    <mergeCell ref="Q175:S175"/>
    <mergeCell ref="T175:W175"/>
    <mergeCell ref="AH173:AL173"/>
    <mergeCell ref="B174:D174"/>
    <mergeCell ref="E174:H174"/>
    <mergeCell ref="J174:M174"/>
    <mergeCell ref="N174:P174"/>
    <mergeCell ref="Q174:S174"/>
    <mergeCell ref="T174:W174"/>
    <mergeCell ref="X174:AA174"/>
    <mergeCell ref="AB174:AG174"/>
    <mergeCell ref="AH174:AL174"/>
    <mergeCell ref="A184:B185"/>
    <mergeCell ref="C184:K185"/>
    <mergeCell ref="Z184:AH185"/>
    <mergeCell ref="AI184:AM185"/>
    <mergeCell ref="L185:Y185"/>
    <mergeCell ref="C186:F187"/>
    <mergeCell ref="G186:AF187"/>
    <mergeCell ref="AG186:AH187"/>
    <mergeCell ref="AI186:AJ187"/>
    <mergeCell ref="AH177:AL177"/>
    <mergeCell ref="AH179:AM179"/>
    <mergeCell ref="D180:AI180"/>
    <mergeCell ref="A181:J183"/>
    <mergeCell ref="K181:AI181"/>
    <mergeCell ref="K182:AG182"/>
    <mergeCell ref="AB176:AG176"/>
    <mergeCell ref="AH176:AL176"/>
    <mergeCell ref="B177:D177"/>
    <mergeCell ref="E177:H177"/>
    <mergeCell ref="J177:M177"/>
    <mergeCell ref="N177:P177"/>
    <mergeCell ref="Q177:S177"/>
    <mergeCell ref="T177:W177"/>
    <mergeCell ref="X177:AA177"/>
    <mergeCell ref="AB177:AG177"/>
    <mergeCell ref="AI189:AL189"/>
    <mergeCell ref="B190:D190"/>
    <mergeCell ref="E190:H190"/>
    <mergeCell ref="J190:M190"/>
    <mergeCell ref="N190:P190"/>
    <mergeCell ref="Q190:S190"/>
    <mergeCell ref="T190:W190"/>
    <mergeCell ref="X190:AA190"/>
    <mergeCell ref="AB190:AG190"/>
    <mergeCell ref="AH190:AL190"/>
    <mergeCell ref="P188:R188"/>
    <mergeCell ref="W188:Z188"/>
    <mergeCell ref="AE188:AK188"/>
    <mergeCell ref="B189:D189"/>
    <mergeCell ref="E189:G189"/>
    <mergeCell ref="J189:O189"/>
    <mergeCell ref="R189:S189"/>
    <mergeCell ref="V189:W189"/>
    <mergeCell ref="Y189:AA189"/>
    <mergeCell ref="AD189:AG189"/>
    <mergeCell ref="AB192:AG192"/>
    <mergeCell ref="AH192:AL192"/>
    <mergeCell ref="B193:D193"/>
    <mergeCell ref="E193:H193"/>
    <mergeCell ref="J193:M193"/>
    <mergeCell ref="N193:P193"/>
    <mergeCell ref="Q193:S193"/>
    <mergeCell ref="T193:W193"/>
    <mergeCell ref="X193:AA193"/>
    <mergeCell ref="AB193:AG193"/>
    <mergeCell ref="X191:AA191"/>
    <mergeCell ref="AB191:AG191"/>
    <mergeCell ref="AH191:AL191"/>
    <mergeCell ref="B192:D192"/>
    <mergeCell ref="E192:H192"/>
    <mergeCell ref="J192:M192"/>
    <mergeCell ref="N192:P192"/>
    <mergeCell ref="Q192:S192"/>
    <mergeCell ref="T192:W192"/>
    <mergeCell ref="X192:AA192"/>
    <mergeCell ref="B191:D191"/>
    <mergeCell ref="E191:H191"/>
    <mergeCell ref="J191:M191"/>
    <mergeCell ref="N191:P191"/>
    <mergeCell ref="Q191:S191"/>
    <mergeCell ref="T191:W191"/>
    <mergeCell ref="X195:AA195"/>
    <mergeCell ref="AB195:AG195"/>
    <mergeCell ref="AH195:AL195"/>
    <mergeCell ref="B196:D196"/>
    <mergeCell ref="E196:H196"/>
    <mergeCell ref="J196:M196"/>
    <mergeCell ref="N196:P196"/>
    <mergeCell ref="Q196:S196"/>
    <mergeCell ref="T196:W196"/>
    <mergeCell ref="X196:AA196"/>
    <mergeCell ref="B195:D195"/>
    <mergeCell ref="E195:H195"/>
    <mergeCell ref="J195:M195"/>
    <mergeCell ref="N195:P195"/>
    <mergeCell ref="Q195:S195"/>
    <mergeCell ref="T195:W195"/>
    <mergeCell ref="AH193:AL193"/>
    <mergeCell ref="B194:D194"/>
    <mergeCell ref="E194:H194"/>
    <mergeCell ref="J194:M194"/>
    <mergeCell ref="N194:P194"/>
    <mergeCell ref="Q194:S194"/>
    <mergeCell ref="T194:W194"/>
    <mergeCell ref="X194:AA194"/>
    <mergeCell ref="AB194:AG194"/>
    <mergeCell ref="AH194:AL194"/>
    <mergeCell ref="AH197:AL197"/>
    <mergeCell ref="B198:D198"/>
    <mergeCell ref="E198:H198"/>
    <mergeCell ref="J198:M198"/>
    <mergeCell ref="N198:P198"/>
    <mergeCell ref="Q198:S198"/>
    <mergeCell ref="T198:W198"/>
    <mergeCell ref="X198:AA198"/>
    <mergeCell ref="AB198:AG198"/>
    <mergeCell ref="AH198:AL198"/>
    <mergeCell ref="AB196:AG196"/>
    <mergeCell ref="AH196:AL196"/>
    <mergeCell ref="B197:D197"/>
    <mergeCell ref="E197:H197"/>
    <mergeCell ref="J197:M197"/>
    <mergeCell ref="N197:P197"/>
    <mergeCell ref="Q197:S197"/>
    <mergeCell ref="T197:W197"/>
    <mergeCell ref="X197:AA197"/>
    <mergeCell ref="AB197:AG197"/>
    <mergeCell ref="AB200:AG200"/>
    <mergeCell ref="AH200:AL200"/>
    <mergeCell ref="B201:D201"/>
    <mergeCell ref="E201:H201"/>
    <mergeCell ref="J201:M201"/>
    <mergeCell ref="N201:P201"/>
    <mergeCell ref="Q201:S201"/>
    <mergeCell ref="T201:W201"/>
    <mergeCell ref="X201:AA201"/>
    <mergeCell ref="AB201:AG201"/>
    <mergeCell ref="X199:AA199"/>
    <mergeCell ref="AB199:AG199"/>
    <mergeCell ref="AH199:AL199"/>
    <mergeCell ref="B200:D200"/>
    <mergeCell ref="E200:H200"/>
    <mergeCell ref="J200:M200"/>
    <mergeCell ref="N200:P200"/>
    <mergeCell ref="Q200:S200"/>
    <mergeCell ref="T200:W200"/>
    <mergeCell ref="X200:AA200"/>
    <mergeCell ref="B199:D199"/>
    <mergeCell ref="E199:H199"/>
    <mergeCell ref="J199:M199"/>
    <mergeCell ref="N199:P199"/>
    <mergeCell ref="Q199:S199"/>
    <mergeCell ref="T199:W199"/>
    <mergeCell ref="X203:AA203"/>
    <mergeCell ref="AB203:AG203"/>
    <mergeCell ref="AH203:AL203"/>
    <mergeCell ref="B204:D204"/>
    <mergeCell ref="E204:H204"/>
    <mergeCell ref="J204:M204"/>
    <mergeCell ref="N204:P204"/>
    <mergeCell ref="Q204:S204"/>
    <mergeCell ref="T204:W204"/>
    <mergeCell ref="X204:AA204"/>
    <mergeCell ref="B203:D203"/>
    <mergeCell ref="E203:H203"/>
    <mergeCell ref="J203:M203"/>
    <mergeCell ref="N203:P203"/>
    <mergeCell ref="Q203:S203"/>
    <mergeCell ref="T203:W203"/>
    <mergeCell ref="AH201:AL201"/>
    <mergeCell ref="B202:D202"/>
    <mergeCell ref="E202:H202"/>
    <mergeCell ref="J202:M202"/>
    <mergeCell ref="N202:P202"/>
    <mergeCell ref="Q202:S202"/>
    <mergeCell ref="T202:W202"/>
    <mergeCell ref="X202:AA202"/>
    <mergeCell ref="AB202:AG202"/>
    <mergeCell ref="AH202:AL202"/>
    <mergeCell ref="AH205:AL205"/>
    <mergeCell ref="B206:D206"/>
    <mergeCell ref="E206:H206"/>
    <mergeCell ref="J206:M206"/>
    <mergeCell ref="N206:P206"/>
    <mergeCell ref="Q206:S206"/>
    <mergeCell ref="T206:W206"/>
    <mergeCell ref="X206:AA206"/>
    <mergeCell ref="AB206:AG206"/>
    <mergeCell ref="AH206:AL206"/>
    <mergeCell ref="AB204:AG204"/>
    <mergeCell ref="AH204:AL204"/>
    <mergeCell ref="B205:D205"/>
    <mergeCell ref="E205:H205"/>
    <mergeCell ref="J205:M205"/>
    <mergeCell ref="N205:P205"/>
    <mergeCell ref="Q205:S205"/>
    <mergeCell ref="T205:W205"/>
    <mergeCell ref="X205:AA205"/>
    <mergeCell ref="AB205:AG205"/>
    <mergeCell ref="AB208:AG208"/>
    <mergeCell ref="AH208:AL208"/>
    <mergeCell ref="B209:D209"/>
    <mergeCell ref="E209:H209"/>
    <mergeCell ref="J209:M209"/>
    <mergeCell ref="N209:P209"/>
    <mergeCell ref="Q209:S209"/>
    <mergeCell ref="T209:W209"/>
    <mergeCell ref="X209:AA209"/>
    <mergeCell ref="AB209:AG209"/>
    <mergeCell ref="X207:AA207"/>
    <mergeCell ref="AB207:AG207"/>
    <mergeCell ref="AH207:AL207"/>
    <mergeCell ref="B208:D208"/>
    <mergeCell ref="E208:H208"/>
    <mergeCell ref="J208:M208"/>
    <mergeCell ref="N208:P208"/>
    <mergeCell ref="Q208:S208"/>
    <mergeCell ref="T208:W208"/>
    <mergeCell ref="X208:AA208"/>
    <mergeCell ref="B207:D207"/>
    <mergeCell ref="E207:H207"/>
    <mergeCell ref="J207:M207"/>
    <mergeCell ref="N207:P207"/>
    <mergeCell ref="Q207:S207"/>
    <mergeCell ref="T207:W207"/>
    <mergeCell ref="X211:AA211"/>
    <mergeCell ref="AB211:AG211"/>
    <mergeCell ref="AH211:AL211"/>
    <mergeCell ref="B212:D212"/>
    <mergeCell ref="E212:H212"/>
    <mergeCell ref="J212:M212"/>
    <mergeCell ref="N212:P212"/>
    <mergeCell ref="Q212:S212"/>
    <mergeCell ref="T212:W212"/>
    <mergeCell ref="X212:AA212"/>
    <mergeCell ref="B211:D211"/>
    <mergeCell ref="E211:H211"/>
    <mergeCell ref="J211:M211"/>
    <mergeCell ref="N211:P211"/>
    <mergeCell ref="Q211:S211"/>
    <mergeCell ref="T211:W211"/>
    <mergeCell ref="AH209:AL209"/>
    <mergeCell ref="B210:D210"/>
    <mergeCell ref="E210:H210"/>
    <mergeCell ref="J210:M210"/>
    <mergeCell ref="N210:P210"/>
    <mergeCell ref="Q210:S210"/>
    <mergeCell ref="T210:W210"/>
    <mergeCell ref="X210:AA210"/>
    <mergeCell ref="AB210:AG210"/>
    <mergeCell ref="AH210:AL210"/>
    <mergeCell ref="AH213:AL213"/>
    <mergeCell ref="B214:D214"/>
    <mergeCell ref="E214:H214"/>
    <mergeCell ref="J214:M214"/>
    <mergeCell ref="N214:P214"/>
    <mergeCell ref="Q214:S214"/>
    <mergeCell ref="T214:W214"/>
    <mergeCell ref="X214:AA214"/>
    <mergeCell ref="AB214:AG214"/>
    <mergeCell ref="AH214:AL214"/>
    <mergeCell ref="AB212:AG212"/>
    <mergeCell ref="AH212:AL212"/>
    <mergeCell ref="B213:D213"/>
    <mergeCell ref="E213:H213"/>
    <mergeCell ref="J213:M213"/>
    <mergeCell ref="N213:P213"/>
    <mergeCell ref="Q213:S213"/>
    <mergeCell ref="T213:W213"/>
    <mergeCell ref="X213:AA213"/>
    <mergeCell ref="AB213:AG213"/>
    <mergeCell ref="AB216:AG216"/>
    <mergeCell ref="AH216:AL216"/>
    <mergeCell ref="B217:D217"/>
    <mergeCell ref="E217:H217"/>
    <mergeCell ref="J217:M217"/>
    <mergeCell ref="N217:P217"/>
    <mergeCell ref="Q217:S217"/>
    <mergeCell ref="T217:W217"/>
    <mergeCell ref="X217:AA217"/>
    <mergeCell ref="AB217:AG217"/>
    <mergeCell ref="X215:AA215"/>
    <mergeCell ref="AB215:AG215"/>
    <mergeCell ref="AH215:AL215"/>
    <mergeCell ref="B216:D216"/>
    <mergeCell ref="E216:H216"/>
    <mergeCell ref="J216:M216"/>
    <mergeCell ref="N216:P216"/>
    <mergeCell ref="Q216:S216"/>
    <mergeCell ref="T216:W216"/>
    <mergeCell ref="X216:AA216"/>
    <mergeCell ref="B215:D215"/>
    <mergeCell ref="E215:H215"/>
    <mergeCell ref="J215:M215"/>
    <mergeCell ref="N215:P215"/>
    <mergeCell ref="Q215:S215"/>
    <mergeCell ref="T215:W215"/>
    <mergeCell ref="X219:AA219"/>
    <mergeCell ref="AB219:AG219"/>
    <mergeCell ref="AH219:AL219"/>
    <mergeCell ref="B220:D220"/>
    <mergeCell ref="E220:H220"/>
    <mergeCell ref="J220:M220"/>
    <mergeCell ref="N220:P220"/>
    <mergeCell ref="Q220:S220"/>
    <mergeCell ref="T220:W220"/>
    <mergeCell ref="X220:AA220"/>
    <mergeCell ref="B219:D219"/>
    <mergeCell ref="E219:H219"/>
    <mergeCell ref="J219:M219"/>
    <mergeCell ref="N219:P219"/>
    <mergeCell ref="Q219:S219"/>
    <mergeCell ref="T219:W219"/>
    <mergeCell ref="AH217:AL217"/>
    <mergeCell ref="B218:D218"/>
    <mergeCell ref="E218:H218"/>
    <mergeCell ref="J218:M218"/>
    <mergeCell ref="N218:P218"/>
    <mergeCell ref="Q218:S218"/>
    <mergeCell ref="T218:W218"/>
    <mergeCell ref="X218:AA218"/>
    <mergeCell ref="AB218:AG218"/>
    <mergeCell ref="AH218:AL218"/>
    <mergeCell ref="AH221:AL221"/>
    <mergeCell ref="B222:D222"/>
    <mergeCell ref="E222:H222"/>
    <mergeCell ref="J222:M222"/>
    <mergeCell ref="N222:P222"/>
    <mergeCell ref="Q222:S222"/>
    <mergeCell ref="T222:W222"/>
    <mergeCell ref="X222:AA222"/>
    <mergeCell ref="AB222:AG222"/>
    <mergeCell ref="AH222:AL222"/>
    <mergeCell ref="AB220:AG220"/>
    <mergeCell ref="AH220:AL220"/>
    <mergeCell ref="B221:D221"/>
    <mergeCell ref="E221:H221"/>
    <mergeCell ref="J221:M221"/>
    <mergeCell ref="N221:P221"/>
    <mergeCell ref="Q221:S221"/>
    <mergeCell ref="T221:W221"/>
    <mergeCell ref="X221:AA221"/>
    <mergeCell ref="AB221:AG221"/>
    <mergeCell ref="AB224:AG224"/>
    <mergeCell ref="AH224:AL224"/>
    <mergeCell ref="B225:D225"/>
    <mergeCell ref="E225:H225"/>
    <mergeCell ref="J225:M225"/>
    <mergeCell ref="N225:P225"/>
    <mergeCell ref="Q225:S225"/>
    <mergeCell ref="T225:W225"/>
    <mergeCell ref="X225:AA225"/>
    <mergeCell ref="AB225:AG225"/>
    <mergeCell ref="X223:AA223"/>
    <mergeCell ref="AB223:AG223"/>
    <mergeCell ref="AH223:AL223"/>
    <mergeCell ref="B224:D224"/>
    <mergeCell ref="E224:H224"/>
    <mergeCell ref="J224:M224"/>
    <mergeCell ref="N224:P224"/>
    <mergeCell ref="Q224:S224"/>
    <mergeCell ref="T224:W224"/>
    <mergeCell ref="X224:AA224"/>
    <mergeCell ref="B223:D223"/>
    <mergeCell ref="E223:H223"/>
    <mergeCell ref="J223:M223"/>
    <mergeCell ref="N223:P223"/>
    <mergeCell ref="Q223:S223"/>
    <mergeCell ref="T223:W223"/>
    <mergeCell ref="X227:AA227"/>
    <mergeCell ref="AB227:AG227"/>
    <mergeCell ref="AH227:AL227"/>
    <mergeCell ref="B228:D228"/>
    <mergeCell ref="E228:H228"/>
    <mergeCell ref="J228:M228"/>
    <mergeCell ref="N228:P228"/>
    <mergeCell ref="Q228:S228"/>
    <mergeCell ref="T228:W228"/>
    <mergeCell ref="X228:AA228"/>
    <mergeCell ref="B227:D227"/>
    <mergeCell ref="E227:H227"/>
    <mergeCell ref="J227:M227"/>
    <mergeCell ref="N227:P227"/>
    <mergeCell ref="Q227:S227"/>
    <mergeCell ref="T227:W227"/>
    <mergeCell ref="AH225:AL225"/>
    <mergeCell ref="B226:D226"/>
    <mergeCell ref="E226:H226"/>
    <mergeCell ref="J226:M226"/>
    <mergeCell ref="N226:P226"/>
    <mergeCell ref="Q226:S226"/>
    <mergeCell ref="T226:W226"/>
    <mergeCell ref="X226:AA226"/>
    <mergeCell ref="AB226:AG226"/>
    <mergeCell ref="AH226:AL226"/>
    <mergeCell ref="AH229:AL229"/>
    <mergeCell ref="B230:D230"/>
    <mergeCell ref="E230:H230"/>
    <mergeCell ref="J230:M230"/>
    <mergeCell ref="N230:P230"/>
    <mergeCell ref="Q230:S230"/>
    <mergeCell ref="T230:W230"/>
    <mergeCell ref="X230:AA230"/>
    <mergeCell ref="AB230:AG230"/>
    <mergeCell ref="AH230:AL230"/>
    <mergeCell ref="AB228:AG228"/>
    <mergeCell ref="AH228:AL228"/>
    <mergeCell ref="B229:D229"/>
    <mergeCell ref="E229:H229"/>
    <mergeCell ref="J229:M229"/>
    <mergeCell ref="N229:P229"/>
    <mergeCell ref="Q229:S229"/>
    <mergeCell ref="T229:W229"/>
    <mergeCell ref="X229:AA229"/>
    <mergeCell ref="AB229:AG229"/>
    <mergeCell ref="AB232:AG232"/>
    <mergeCell ref="AH232:AL232"/>
    <mergeCell ref="B233:D233"/>
    <mergeCell ref="E233:H233"/>
    <mergeCell ref="J233:M233"/>
    <mergeCell ref="N233:P233"/>
    <mergeCell ref="Q233:S233"/>
    <mergeCell ref="T233:W233"/>
    <mergeCell ref="X233:AA233"/>
    <mergeCell ref="AB233:AG233"/>
    <mergeCell ref="X231:AA231"/>
    <mergeCell ref="AB231:AG231"/>
    <mergeCell ref="AH231:AL231"/>
    <mergeCell ref="B232:D232"/>
    <mergeCell ref="E232:H232"/>
    <mergeCell ref="J232:M232"/>
    <mergeCell ref="N232:P232"/>
    <mergeCell ref="Q232:S232"/>
    <mergeCell ref="T232:W232"/>
    <mergeCell ref="X232:AA232"/>
    <mergeCell ref="B231:D231"/>
    <mergeCell ref="E231:H231"/>
    <mergeCell ref="J231:M231"/>
    <mergeCell ref="N231:P231"/>
    <mergeCell ref="Q231:S231"/>
    <mergeCell ref="T231:W231"/>
    <mergeCell ref="X235:AA235"/>
    <mergeCell ref="AB235:AG235"/>
    <mergeCell ref="AH235:AL235"/>
    <mergeCell ref="B236:D236"/>
    <mergeCell ref="E236:H236"/>
    <mergeCell ref="J236:M236"/>
    <mergeCell ref="N236:P236"/>
    <mergeCell ref="Q236:S236"/>
    <mergeCell ref="T236:W236"/>
    <mergeCell ref="X236:AA236"/>
    <mergeCell ref="B235:D235"/>
    <mergeCell ref="E235:H235"/>
    <mergeCell ref="J235:M235"/>
    <mergeCell ref="N235:P235"/>
    <mergeCell ref="Q235:S235"/>
    <mergeCell ref="T235:W235"/>
    <mergeCell ref="AH233:AL233"/>
    <mergeCell ref="B234:D234"/>
    <mergeCell ref="E234:H234"/>
    <mergeCell ref="J234:M234"/>
    <mergeCell ref="N234:P234"/>
    <mergeCell ref="Q234:S234"/>
    <mergeCell ref="T234:W234"/>
    <mergeCell ref="X234:AA234"/>
    <mergeCell ref="AB234:AG234"/>
    <mergeCell ref="AH234:AL234"/>
    <mergeCell ref="A244:B245"/>
    <mergeCell ref="C244:K245"/>
    <mergeCell ref="Z244:AH245"/>
    <mergeCell ref="AI244:AM245"/>
    <mergeCell ref="L245:Y245"/>
    <mergeCell ref="C246:F247"/>
    <mergeCell ref="G246:AF247"/>
    <mergeCell ref="AG246:AH247"/>
    <mergeCell ref="AI246:AJ247"/>
    <mergeCell ref="AH237:AL237"/>
    <mergeCell ref="AH239:AM239"/>
    <mergeCell ref="D240:AI240"/>
    <mergeCell ref="A241:J243"/>
    <mergeCell ref="K241:AI241"/>
    <mergeCell ref="K242:AG242"/>
    <mergeCell ref="AB236:AG236"/>
    <mergeCell ref="AH236:AL236"/>
    <mergeCell ref="B237:D237"/>
    <mergeCell ref="E237:H237"/>
    <mergeCell ref="J237:M237"/>
    <mergeCell ref="N237:P237"/>
    <mergeCell ref="Q237:S237"/>
    <mergeCell ref="T237:W237"/>
    <mergeCell ref="X237:AA237"/>
    <mergeCell ref="AB237:AG237"/>
    <mergeCell ref="AI249:AL249"/>
    <mergeCell ref="B250:D250"/>
    <mergeCell ref="E250:H250"/>
    <mergeCell ref="J250:M250"/>
    <mergeCell ref="N250:P250"/>
    <mergeCell ref="Q250:S250"/>
    <mergeCell ref="T250:W250"/>
    <mergeCell ref="X250:AA250"/>
    <mergeCell ref="AB250:AG250"/>
    <mergeCell ref="AH250:AL250"/>
    <mergeCell ref="P248:R248"/>
    <mergeCell ref="W248:Z248"/>
    <mergeCell ref="AE248:AK248"/>
    <mergeCell ref="B249:D249"/>
    <mergeCell ref="E249:G249"/>
    <mergeCell ref="J249:O249"/>
    <mergeCell ref="R249:S249"/>
    <mergeCell ref="V249:W249"/>
    <mergeCell ref="Y249:AA249"/>
    <mergeCell ref="AD249:AG249"/>
    <mergeCell ref="AB252:AG252"/>
    <mergeCell ref="AH252:AL252"/>
    <mergeCell ref="B253:D253"/>
    <mergeCell ref="E253:H253"/>
    <mergeCell ref="J253:M253"/>
    <mergeCell ref="N253:P253"/>
    <mergeCell ref="Q253:S253"/>
    <mergeCell ref="T253:W253"/>
    <mergeCell ref="X253:AA253"/>
    <mergeCell ref="AB253:AG253"/>
    <mergeCell ref="X251:AA251"/>
    <mergeCell ref="AB251:AG251"/>
    <mergeCell ref="AH251:AL251"/>
    <mergeCell ref="B252:D252"/>
    <mergeCell ref="E252:H252"/>
    <mergeCell ref="J252:M252"/>
    <mergeCell ref="N252:P252"/>
    <mergeCell ref="Q252:S252"/>
    <mergeCell ref="T252:W252"/>
    <mergeCell ref="X252:AA252"/>
    <mergeCell ref="B251:D251"/>
    <mergeCell ref="E251:H251"/>
    <mergeCell ref="J251:M251"/>
    <mergeCell ref="N251:P251"/>
    <mergeCell ref="Q251:S251"/>
    <mergeCell ref="T251:W251"/>
    <mergeCell ref="X255:AA255"/>
    <mergeCell ref="AB255:AG255"/>
    <mergeCell ref="AH255:AL255"/>
    <mergeCell ref="B256:D256"/>
    <mergeCell ref="E256:H256"/>
    <mergeCell ref="J256:M256"/>
    <mergeCell ref="N256:P256"/>
    <mergeCell ref="Q256:S256"/>
    <mergeCell ref="T256:W256"/>
    <mergeCell ref="X256:AA256"/>
    <mergeCell ref="B255:D255"/>
    <mergeCell ref="E255:H255"/>
    <mergeCell ref="J255:M255"/>
    <mergeCell ref="N255:P255"/>
    <mergeCell ref="Q255:S255"/>
    <mergeCell ref="T255:W255"/>
    <mergeCell ref="AH253:AL253"/>
    <mergeCell ref="B254:D254"/>
    <mergeCell ref="E254:H254"/>
    <mergeCell ref="J254:M254"/>
    <mergeCell ref="N254:P254"/>
    <mergeCell ref="Q254:S254"/>
    <mergeCell ref="T254:W254"/>
    <mergeCell ref="X254:AA254"/>
    <mergeCell ref="AB254:AG254"/>
    <mergeCell ref="AH254:AL254"/>
    <mergeCell ref="AH257:AL257"/>
    <mergeCell ref="B258:D258"/>
    <mergeCell ref="E258:H258"/>
    <mergeCell ref="J258:M258"/>
    <mergeCell ref="N258:P258"/>
    <mergeCell ref="Q258:S258"/>
    <mergeCell ref="T258:W258"/>
    <mergeCell ref="X258:AA258"/>
    <mergeCell ref="AB258:AG258"/>
    <mergeCell ref="AH258:AL258"/>
    <mergeCell ref="AB256:AG256"/>
    <mergeCell ref="AH256:AL256"/>
    <mergeCell ref="B257:D257"/>
    <mergeCell ref="E257:H257"/>
    <mergeCell ref="J257:M257"/>
    <mergeCell ref="N257:P257"/>
    <mergeCell ref="Q257:S257"/>
    <mergeCell ref="T257:W257"/>
    <mergeCell ref="X257:AA257"/>
    <mergeCell ref="AB257:AG257"/>
    <mergeCell ref="AB260:AG260"/>
    <mergeCell ref="AH260:AL260"/>
    <mergeCell ref="B261:D261"/>
    <mergeCell ref="E261:H261"/>
    <mergeCell ref="J261:M261"/>
    <mergeCell ref="N261:P261"/>
    <mergeCell ref="Q261:S261"/>
    <mergeCell ref="T261:W261"/>
    <mergeCell ref="X261:AA261"/>
    <mergeCell ref="AB261:AG261"/>
    <mergeCell ref="X259:AA259"/>
    <mergeCell ref="AB259:AG259"/>
    <mergeCell ref="AH259:AL259"/>
    <mergeCell ref="B260:D260"/>
    <mergeCell ref="E260:H260"/>
    <mergeCell ref="J260:M260"/>
    <mergeCell ref="N260:P260"/>
    <mergeCell ref="Q260:S260"/>
    <mergeCell ref="T260:W260"/>
    <mergeCell ref="X260:AA260"/>
    <mergeCell ref="B259:D259"/>
    <mergeCell ref="E259:H259"/>
    <mergeCell ref="J259:M259"/>
    <mergeCell ref="N259:P259"/>
    <mergeCell ref="Q259:S259"/>
    <mergeCell ref="T259:W259"/>
    <mergeCell ref="X263:AA263"/>
    <mergeCell ref="AB263:AG263"/>
    <mergeCell ref="AH263:AL263"/>
    <mergeCell ref="B264:D264"/>
    <mergeCell ref="E264:H264"/>
    <mergeCell ref="J264:M264"/>
    <mergeCell ref="N264:P264"/>
    <mergeCell ref="Q264:S264"/>
    <mergeCell ref="T264:W264"/>
    <mergeCell ref="X264:AA264"/>
    <mergeCell ref="B263:D263"/>
    <mergeCell ref="E263:H263"/>
    <mergeCell ref="J263:M263"/>
    <mergeCell ref="N263:P263"/>
    <mergeCell ref="Q263:S263"/>
    <mergeCell ref="T263:W263"/>
    <mergeCell ref="AH261:AL261"/>
    <mergeCell ref="B262:D262"/>
    <mergeCell ref="E262:H262"/>
    <mergeCell ref="J262:M262"/>
    <mergeCell ref="N262:P262"/>
    <mergeCell ref="Q262:S262"/>
    <mergeCell ref="T262:W262"/>
    <mergeCell ref="X262:AA262"/>
    <mergeCell ref="AB262:AG262"/>
    <mergeCell ref="AH262:AL262"/>
    <mergeCell ref="AH265:AL265"/>
    <mergeCell ref="B266:D266"/>
    <mergeCell ref="E266:H266"/>
    <mergeCell ref="J266:M266"/>
    <mergeCell ref="N266:P266"/>
    <mergeCell ref="Q266:S266"/>
    <mergeCell ref="T266:W266"/>
    <mergeCell ref="X266:AA266"/>
    <mergeCell ref="AB266:AG266"/>
    <mergeCell ref="AH266:AL266"/>
    <mergeCell ref="AB264:AG264"/>
    <mergeCell ref="AH264:AL264"/>
    <mergeCell ref="B265:D265"/>
    <mergeCell ref="E265:H265"/>
    <mergeCell ref="J265:M265"/>
    <mergeCell ref="N265:P265"/>
    <mergeCell ref="Q265:S265"/>
    <mergeCell ref="T265:W265"/>
    <mergeCell ref="X265:AA265"/>
    <mergeCell ref="AB265:AG265"/>
    <mergeCell ref="AB268:AG268"/>
    <mergeCell ref="AH268:AL268"/>
    <mergeCell ref="B269:D269"/>
    <mergeCell ref="E269:H269"/>
    <mergeCell ref="J269:M269"/>
    <mergeCell ref="N269:P269"/>
    <mergeCell ref="Q269:S269"/>
    <mergeCell ref="T269:W269"/>
    <mergeCell ref="X269:AA269"/>
    <mergeCell ref="AB269:AG269"/>
    <mergeCell ref="X267:AA267"/>
    <mergeCell ref="AB267:AG267"/>
    <mergeCell ref="AH267:AL267"/>
    <mergeCell ref="B268:D268"/>
    <mergeCell ref="E268:H268"/>
    <mergeCell ref="J268:M268"/>
    <mergeCell ref="N268:P268"/>
    <mergeCell ref="Q268:S268"/>
    <mergeCell ref="T268:W268"/>
    <mergeCell ref="X268:AA268"/>
    <mergeCell ref="B267:D267"/>
    <mergeCell ref="E267:H267"/>
    <mergeCell ref="J267:M267"/>
    <mergeCell ref="N267:P267"/>
    <mergeCell ref="Q267:S267"/>
    <mergeCell ref="T267:W267"/>
    <mergeCell ref="X271:AA271"/>
    <mergeCell ref="AB271:AG271"/>
    <mergeCell ref="AH271:AL271"/>
    <mergeCell ref="B272:D272"/>
    <mergeCell ref="E272:H272"/>
    <mergeCell ref="J272:M272"/>
    <mergeCell ref="N272:P272"/>
    <mergeCell ref="Q272:S272"/>
    <mergeCell ref="T272:W272"/>
    <mergeCell ref="X272:AA272"/>
    <mergeCell ref="B271:D271"/>
    <mergeCell ref="E271:H271"/>
    <mergeCell ref="J271:M271"/>
    <mergeCell ref="N271:P271"/>
    <mergeCell ref="Q271:S271"/>
    <mergeCell ref="T271:W271"/>
    <mergeCell ref="AH269:AL269"/>
    <mergeCell ref="B270:D270"/>
    <mergeCell ref="E270:H270"/>
    <mergeCell ref="J270:M270"/>
    <mergeCell ref="N270:P270"/>
    <mergeCell ref="Q270:S270"/>
    <mergeCell ref="T270:W270"/>
    <mergeCell ref="X270:AA270"/>
    <mergeCell ref="AB270:AG270"/>
    <mergeCell ref="AH270:AL270"/>
    <mergeCell ref="AH273:AL273"/>
    <mergeCell ref="B274:D274"/>
    <mergeCell ref="E274:H274"/>
    <mergeCell ref="J274:M274"/>
    <mergeCell ref="N274:P274"/>
    <mergeCell ref="Q274:S274"/>
    <mergeCell ref="T274:W274"/>
    <mergeCell ref="X274:AA274"/>
    <mergeCell ref="AB274:AG274"/>
    <mergeCell ref="AH274:AL274"/>
    <mergeCell ref="AB272:AG272"/>
    <mergeCell ref="AH272:AL272"/>
    <mergeCell ref="B273:D273"/>
    <mergeCell ref="E273:H273"/>
    <mergeCell ref="J273:M273"/>
    <mergeCell ref="N273:P273"/>
    <mergeCell ref="Q273:S273"/>
    <mergeCell ref="T273:W273"/>
    <mergeCell ref="X273:AA273"/>
    <mergeCell ref="AB273:AG273"/>
    <mergeCell ref="AB276:AG276"/>
    <mergeCell ref="AH276:AL276"/>
    <mergeCell ref="B277:D277"/>
    <mergeCell ref="E277:H277"/>
    <mergeCell ref="J277:M277"/>
    <mergeCell ref="N277:P277"/>
    <mergeCell ref="Q277:S277"/>
    <mergeCell ref="T277:W277"/>
    <mergeCell ref="X277:AA277"/>
    <mergeCell ref="AB277:AG277"/>
    <mergeCell ref="X275:AA275"/>
    <mergeCell ref="AB275:AG275"/>
    <mergeCell ref="AH275:AL275"/>
    <mergeCell ref="B276:D276"/>
    <mergeCell ref="E276:H276"/>
    <mergeCell ref="J276:M276"/>
    <mergeCell ref="N276:P276"/>
    <mergeCell ref="Q276:S276"/>
    <mergeCell ref="T276:W276"/>
    <mergeCell ref="X276:AA276"/>
    <mergeCell ref="B275:D275"/>
    <mergeCell ref="E275:H275"/>
    <mergeCell ref="J275:M275"/>
    <mergeCell ref="N275:P275"/>
    <mergeCell ref="Q275:S275"/>
    <mergeCell ref="T275:W275"/>
    <mergeCell ref="X279:AA279"/>
    <mergeCell ref="AB279:AG279"/>
    <mergeCell ref="AH279:AL279"/>
    <mergeCell ref="B280:D280"/>
    <mergeCell ref="E280:H280"/>
    <mergeCell ref="J280:M280"/>
    <mergeCell ref="N280:P280"/>
    <mergeCell ref="Q280:S280"/>
    <mergeCell ref="T280:W280"/>
    <mergeCell ref="X280:AA280"/>
    <mergeCell ref="B279:D279"/>
    <mergeCell ref="E279:H279"/>
    <mergeCell ref="J279:M279"/>
    <mergeCell ref="N279:P279"/>
    <mergeCell ref="Q279:S279"/>
    <mergeCell ref="T279:W279"/>
    <mergeCell ref="AH277:AL277"/>
    <mergeCell ref="B278:D278"/>
    <mergeCell ref="E278:H278"/>
    <mergeCell ref="J278:M278"/>
    <mergeCell ref="N278:P278"/>
    <mergeCell ref="Q278:S278"/>
    <mergeCell ref="T278:W278"/>
    <mergeCell ref="X278:AA278"/>
    <mergeCell ref="AB278:AG278"/>
    <mergeCell ref="AH278:AL278"/>
    <mergeCell ref="AH281:AL281"/>
    <mergeCell ref="B282:D282"/>
    <mergeCell ref="E282:H282"/>
    <mergeCell ref="J282:M283"/>
    <mergeCell ref="N282:P282"/>
    <mergeCell ref="Q282:S282"/>
    <mergeCell ref="T282:W282"/>
    <mergeCell ref="X282:AA282"/>
    <mergeCell ref="AB282:AG282"/>
    <mergeCell ref="AH282:AL282"/>
    <mergeCell ref="AB280:AG280"/>
    <mergeCell ref="AH280:AL280"/>
    <mergeCell ref="B281:D281"/>
    <mergeCell ref="E281:H281"/>
    <mergeCell ref="J281:M281"/>
    <mergeCell ref="N281:P281"/>
    <mergeCell ref="Q281:S281"/>
    <mergeCell ref="T281:W281"/>
    <mergeCell ref="X281:AA281"/>
    <mergeCell ref="AB281:AG281"/>
    <mergeCell ref="AB285:AG285"/>
    <mergeCell ref="AH285:AL285"/>
    <mergeCell ref="B286:D286"/>
    <mergeCell ref="E286:H286"/>
    <mergeCell ref="J286:M286"/>
    <mergeCell ref="N286:P286"/>
    <mergeCell ref="Q286:S286"/>
    <mergeCell ref="T286:W286"/>
    <mergeCell ref="X286:AA286"/>
    <mergeCell ref="AB286:AG286"/>
    <mergeCell ref="X284:AA284"/>
    <mergeCell ref="AB284:AG284"/>
    <mergeCell ref="AH284:AL284"/>
    <mergeCell ref="B285:D285"/>
    <mergeCell ref="E285:H285"/>
    <mergeCell ref="J285:M285"/>
    <mergeCell ref="N285:P285"/>
    <mergeCell ref="Q285:S285"/>
    <mergeCell ref="T285:W285"/>
    <mergeCell ref="X285:AA285"/>
    <mergeCell ref="B284:D284"/>
    <mergeCell ref="E284:H284"/>
    <mergeCell ref="J284:M284"/>
    <mergeCell ref="N284:P284"/>
    <mergeCell ref="Q284:S284"/>
    <mergeCell ref="T284:W284"/>
    <mergeCell ref="X288:AA288"/>
    <mergeCell ref="AB288:AG288"/>
    <mergeCell ref="AH288:AL288"/>
    <mergeCell ref="B290:D290"/>
    <mergeCell ref="E290:H290"/>
    <mergeCell ref="J290:M290"/>
    <mergeCell ref="N290:P290"/>
    <mergeCell ref="Q290:S290"/>
    <mergeCell ref="T290:W290"/>
    <mergeCell ref="X290:AA290"/>
    <mergeCell ref="B288:D288"/>
    <mergeCell ref="E288:H288"/>
    <mergeCell ref="J288:M289"/>
    <mergeCell ref="N288:P288"/>
    <mergeCell ref="Q288:S288"/>
    <mergeCell ref="T288:W288"/>
    <mergeCell ref="AH286:AL286"/>
    <mergeCell ref="B287:D287"/>
    <mergeCell ref="E287:H287"/>
    <mergeCell ref="J287:M287"/>
    <mergeCell ref="N287:P287"/>
    <mergeCell ref="Q287:S287"/>
    <mergeCell ref="T287:W287"/>
    <mergeCell ref="X287:AA287"/>
    <mergeCell ref="AB287:AG287"/>
    <mergeCell ref="AH287:AL287"/>
    <mergeCell ref="AH291:AL291"/>
    <mergeCell ref="B292:D292"/>
    <mergeCell ref="E292:H292"/>
    <mergeCell ref="J292:M292"/>
    <mergeCell ref="N292:P292"/>
    <mergeCell ref="Q292:S292"/>
    <mergeCell ref="T292:W292"/>
    <mergeCell ref="X292:AA292"/>
    <mergeCell ref="AB292:AG292"/>
    <mergeCell ref="AH292:AL292"/>
    <mergeCell ref="AB290:AG290"/>
    <mergeCell ref="AH290:AL290"/>
    <mergeCell ref="B291:D291"/>
    <mergeCell ref="E291:H291"/>
    <mergeCell ref="J291:M291"/>
    <mergeCell ref="N291:P291"/>
    <mergeCell ref="Q291:S291"/>
    <mergeCell ref="T291:W291"/>
    <mergeCell ref="X291:AA291"/>
    <mergeCell ref="AB291:AG291"/>
    <mergeCell ref="AB294:AG294"/>
    <mergeCell ref="AH294:AL294"/>
    <mergeCell ref="B296:D296"/>
    <mergeCell ref="E296:H296"/>
    <mergeCell ref="J296:M296"/>
    <mergeCell ref="N296:P296"/>
    <mergeCell ref="Q296:S296"/>
    <mergeCell ref="T296:W296"/>
    <mergeCell ref="X296:AA296"/>
    <mergeCell ref="AB296:AG296"/>
    <mergeCell ref="X293:AA293"/>
    <mergeCell ref="AB293:AG293"/>
    <mergeCell ref="AH293:AL293"/>
    <mergeCell ref="B294:D294"/>
    <mergeCell ref="E294:H294"/>
    <mergeCell ref="J294:M295"/>
    <mergeCell ref="N294:P294"/>
    <mergeCell ref="Q294:S294"/>
    <mergeCell ref="T294:W294"/>
    <mergeCell ref="X294:AA294"/>
    <mergeCell ref="B293:D293"/>
    <mergeCell ref="E293:H293"/>
    <mergeCell ref="J293:M293"/>
    <mergeCell ref="N293:P293"/>
    <mergeCell ref="Q293:S293"/>
    <mergeCell ref="T293:W293"/>
    <mergeCell ref="AH299:AM299"/>
    <mergeCell ref="D300:AI300"/>
    <mergeCell ref="A301:J303"/>
    <mergeCell ref="K301:AI301"/>
    <mergeCell ref="K302:AG302"/>
    <mergeCell ref="A304:B305"/>
    <mergeCell ref="C304:K305"/>
    <mergeCell ref="Z304:AH305"/>
    <mergeCell ref="AI304:AM305"/>
    <mergeCell ref="L305:Y305"/>
    <mergeCell ref="AH296:AL296"/>
    <mergeCell ref="B297:D297"/>
    <mergeCell ref="E297:H297"/>
    <mergeCell ref="J297:M297"/>
    <mergeCell ref="N297:P297"/>
    <mergeCell ref="Q297:S297"/>
    <mergeCell ref="T297:W297"/>
    <mergeCell ref="X297:AA297"/>
    <mergeCell ref="AB297:AG297"/>
    <mergeCell ref="AH297:AL297"/>
    <mergeCell ref="AD309:AG309"/>
    <mergeCell ref="AI309:AL309"/>
    <mergeCell ref="B310:D310"/>
    <mergeCell ref="E310:H310"/>
    <mergeCell ref="J310:M310"/>
    <mergeCell ref="N310:P310"/>
    <mergeCell ref="Q310:S310"/>
    <mergeCell ref="T310:W310"/>
    <mergeCell ref="X310:AA310"/>
    <mergeCell ref="AB310:AG310"/>
    <mergeCell ref="B309:D309"/>
    <mergeCell ref="E309:G309"/>
    <mergeCell ref="J309:O309"/>
    <mergeCell ref="R309:S309"/>
    <mergeCell ref="V309:W309"/>
    <mergeCell ref="Y309:AA309"/>
    <mergeCell ref="C306:F307"/>
    <mergeCell ref="G306:AF307"/>
    <mergeCell ref="AG306:AH307"/>
    <mergeCell ref="AI306:AJ307"/>
    <mergeCell ref="P308:R308"/>
    <mergeCell ref="W308:Z308"/>
    <mergeCell ref="AE308:AK308"/>
    <mergeCell ref="X312:AA312"/>
    <mergeCell ref="AB312:AG312"/>
    <mergeCell ref="AH312:AL312"/>
    <mergeCell ref="B313:D313"/>
    <mergeCell ref="E313:H313"/>
    <mergeCell ref="J313:M313"/>
    <mergeCell ref="N313:P313"/>
    <mergeCell ref="Q313:S313"/>
    <mergeCell ref="T313:W313"/>
    <mergeCell ref="X313:AA313"/>
    <mergeCell ref="B312:D312"/>
    <mergeCell ref="E312:H312"/>
    <mergeCell ref="J312:M312"/>
    <mergeCell ref="N312:P312"/>
    <mergeCell ref="Q312:S312"/>
    <mergeCell ref="T312:W312"/>
    <mergeCell ref="AH310:AL310"/>
    <mergeCell ref="B311:D311"/>
    <mergeCell ref="E311:H311"/>
    <mergeCell ref="J311:M311"/>
    <mergeCell ref="N311:P311"/>
    <mergeCell ref="Q311:S311"/>
    <mergeCell ref="T311:W311"/>
    <mergeCell ref="X311:AA311"/>
    <mergeCell ref="AB311:AG311"/>
    <mergeCell ref="AH311:AL311"/>
    <mergeCell ref="AH314:AL314"/>
    <mergeCell ref="B315:D315"/>
    <mergeCell ref="E315:H315"/>
    <mergeCell ref="J315:M315"/>
    <mergeCell ref="N315:P315"/>
    <mergeCell ref="Q315:S315"/>
    <mergeCell ref="T315:W315"/>
    <mergeCell ref="X315:AA315"/>
    <mergeCell ref="AB315:AG315"/>
    <mergeCell ref="AH315:AL315"/>
    <mergeCell ref="AB313:AG313"/>
    <mergeCell ref="AH313:AL313"/>
    <mergeCell ref="B314:D314"/>
    <mergeCell ref="E314:H314"/>
    <mergeCell ref="J314:M314"/>
    <mergeCell ref="N314:P314"/>
    <mergeCell ref="Q314:S314"/>
    <mergeCell ref="T314:W314"/>
    <mergeCell ref="X314:AA314"/>
    <mergeCell ref="AB314:AG314"/>
    <mergeCell ref="AB318:AG318"/>
    <mergeCell ref="AH318:AL318"/>
    <mergeCell ref="B320:D320"/>
    <mergeCell ref="E320:H320"/>
    <mergeCell ref="J320:M321"/>
    <mergeCell ref="N320:P320"/>
    <mergeCell ref="Q320:S320"/>
    <mergeCell ref="T320:W320"/>
    <mergeCell ref="X320:AA320"/>
    <mergeCell ref="AB320:AG320"/>
    <mergeCell ref="X316:AA316"/>
    <mergeCell ref="AB316:AG316"/>
    <mergeCell ref="AH316:AL316"/>
    <mergeCell ref="B318:D318"/>
    <mergeCell ref="E318:H318"/>
    <mergeCell ref="J318:M319"/>
    <mergeCell ref="N318:P318"/>
    <mergeCell ref="Q318:S318"/>
    <mergeCell ref="T318:W318"/>
    <mergeCell ref="X318:AA318"/>
    <mergeCell ref="B316:D316"/>
    <mergeCell ref="E316:H316"/>
    <mergeCell ref="J316:M317"/>
    <mergeCell ref="N316:P316"/>
    <mergeCell ref="Q316:S316"/>
    <mergeCell ref="T316:W316"/>
    <mergeCell ref="X323:AA323"/>
    <mergeCell ref="AB323:AG323"/>
    <mergeCell ref="AH323:AL323"/>
    <mergeCell ref="B324:D324"/>
    <mergeCell ref="E324:H324"/>
    <mergeCell ref="J324:M324"/>
    <mergeCell ref="N324:P324"/>
    <mergeCell ref="Q324:S324"/>
    <mergeCell ref="T324:W324"/>
    <mergeCell ref="X324:AA324"/>
    <mergeCell ref="B323:D323"/>
    <mergeCell ref="E323:H323"/>
    <mergeCell ref="J323:M323"/>
    <mergeCell ref="N323:P323"/>
    <mergeCell ref="Q323:S323"/>
    <mergeCell ref="T323:W323"/>
    <mergeCell ref="AH320:AL320"/>
    <mergeCell ref="B322:D322"/>
    <mergeCell ref="E322:H322"/>
    <mergeCell ref="J322:M322"/>
    <mergeCell ref="N322:P322"/>
    <mergeCell ref="Q322:S322"/>
    <mergeCell ref="T322:W322"/>
    <mergeCell ref="X322:AA322"/>
    <mergeCell ref="AB322:AG322"/>
    <mergeCell ref="AH322:AL322"/>
    <mergeCell ref="AH325:AL325"/>
    <mergeCell ref="B326:D326"/>
    <mergeCell ref="E326:H326"/>
    <mergeCell ref="J326:M326"/>
    <mergeCell ref="N326:P326"/>
    <mergeCell ref="Q326:S326"/>
    <mergeCell ref="T326:W326"/>
    <mergeCell ref="X326:AA326"/>
    <mergeCell ref="AB326:AG326"/>
    <mergeCell ref="AH326:AL326"/>
    <mergeCell ref="AB324:AG324"/>
    <mergeCell ref="AH324:AL324"/>
    <mergeCell ref="B325:D325"/>
    <mergeCell ref="E325:H325"/>
    <mergeCell ref="J325:M325"/>
    <mergeCell ref="N325:P325"/>
    <mergeCell ref="Q325:S325"/>
    <mergeCell ref="T325:W325"/>
    <mergeCell ref="X325:AA325"/>
    <mergeCell ref="AB325:AG325"/>
    <mergeCell ref="AB328:AG328"/>
    <mergeCell ref="AH328:AL328"/>
    <mergeCell ref="B329:D329"/>
    <mergeCell ref="E329:H329"/>
    <mergeCell ref="J329:M329"/>
    <mergeCell ref="N329:P329"/>
    <mergeCell ref="Q329:S329"/>
    <mergeCell ref="T329:W329"/>
    <mergeCell ref="X329:AA329"/>
    <mergeCell ref="AB329:AG329"/>
    <mergeCell ref="X327:AA327"/>
    <mergeCell ref="AB327:AG327"/>
    <mergeCell ref="AH327:AL327"/>
    <mergeCell ref="B328:D328"/>
    <mergeCell ref="E328:H328"/>
    <mergeCell ref="J328:M328"/>
    <mergeCell ref="N328:P328"/>
    <mergeCell ref="Q328:S328"/>
    <mergeCell ref="T328:W328"/>
    <mergeCell ref="X328:AA328"/>
    <mergeCell ref="B327:D327"/>
    <mergeCell ref="E327:H327"/>
    <mergeCell ref="J327:M327"/>
    <mergeCell ref="N327:P327"/>
    <mergeCell ref="Q327:S327"/>
    <mergeCell ref="T327:W327"/>
    <mergeCell ref="X331:AA331"/>
    <mergeCell ref="AB331:AG331"/>
    <mergeCell ref="AH331:AL331"/>
    <mergeCell ref="B332:D332"/>
    <mergeCell ref="E332:H332"/>
    <mergeCell ref="J332:M332"/>
    <mergeCell ref="N332:P332"/>
    <mergeCell ref="Q332:S332"/>
    <mergeCell ref="T332:W332"/>
    <mergeCell ref="X332:AA332"/>
    <mergeCell ref="B331:D331"/>
    <mergeCell ref="E331:H331"/>
    <mergeCell ref="J331:M331"/>
    <mergeCell ref="N331:P331"/>
    <mergeCell ref="Q331:S331"/>
    <mergeCell ref="T331:W331"/>
    <mergeCell ref="AH329:AL329"/>
    <mergeCell ref="B330:D330"/>
    <mergeCell ref="E330:H330"/>
    <mergeCell ref="J330:M330"/>
    <mergeCell ref="N330:P330"/>
    <mergeCell ref="Q330:S330"/>
    <mergeCell ref="T330:W330"/>
    <mergeCell ref="X330:AA330"/>
    <mergeCell ref="AB330:AG330"/>
    <mergeCell ref="AH330:AL330"/>
    <mergeCell ref="AH333:AL333"/>
    <mergeCell ref="B334:D334"/>
    <mergeCell ref="E334:H334"/>
    <mergeCell ref="J334:M334"/>
    <mergeCell ref="N334:P334"/>
    <mergeCell ref="Q334:S334"/>
    <mergeCell ref="T334:W334"/>
    <mergeCell ref="X334:AA334"/>
    <mergeCell ref="AB334:AG334"/>
    <mergeCell ref="AH334:AL334"/>
    <mergeCell ref="AB332:AG332"/>
    <mergeCell ref="AH332:AL332"/>
    <mergeCell ref="B333:D333"/>
    <mergeCell ref="E333:H333"/>
    <mergeCell ref="J333:M333"/>
    <mergeCell ref="N333:P333"/>
    <mergeCell ref="Q333:S333"/>
    <mergeCell ref="T333:W333"/>
    <mergeCell ref="X333:AA333"/>
    <mergeCell ref="AB333:AG333"/>
    <mergeCell ref="AB336:AG336"/>
    <mergeCell ref="AH336:AL336"/>
    <mergeCell ref="B338:D338"/>
    <mergeCell ref="E338:H338"/>
    <mergeCell ref="J338:M339"/>
    <mergeCell ref="N338:P338"/>
    <mergeCell ref="Q338:S338"/>
    <mergeCell ref="T338:W338"/>
    <mergeCell ref="X338:AA338"/>
    <mergeCell ref="AB338:AG338"/>
    <mergeCell ref="X335:AA335"/>
    <mergeCell ref="AB335:AG335"/>
    <mergeCell ref="AH335:AL335"/>
    <mergeCell ref="B336:D336"/>
    <mergeCell ref="E336:H336"/>
    <mergeCell ref="J336:M337"/>
    <mergeCell ref="N336:P336"/>
    <mergeCell ref="Q336:S336"/>
    <mergeCell ref="T336:W336"/>
    <mergeCell ref="X336:AA336"/>
    <mergeCell ref="B335:D335"/>
    <mergeCell ref="E335:H335"/>
    <mergeCell ref="J335:M335"/>
    <mergeCell ref="N335:P335"/>
    <mergeCell ref="Q335:S335"/>
    <mergeCell ref="T335:W335"/>
    <mergeCell ref="X341:AA341"/>
    <mergeCell ref="AB341:AG341"/>
    <mergeCell ref="AH341:AL341"/>
    <mergeCell ref="B342:D342"/>
    <mergeCell ref="E342:H342"/>
    <mergeCell ref="J342:M343"/>
    <mergeCell ref="N342:P342"/>
    <mergeCell ref="Q342:S342"/>
    <mergeCell ref="T342:W342"/>
    <mergeCell ref="X342:AA342"/>
    <mergeCell ref="B341:D341"/>
    <mergeCell ref="E341:H341"/>
    <mergeCell ref="J341:M341"/>
    <mergeCell ref="N341:P341"/>
    <mergeCell ref="Q341:S341"/>
    <mergeCell ref="T341:W341"/>
    <mergeCell ref="AH338:AL338"/>
    <mergeCell ref="B340:D340"/>
    <mergeCell ref="E340:H340"/>
    <mergeCell ref="J340:M340"/>
    <mergeCell ref="N340:P340"/>
    <mergeCell ref="Q340:S340"/>
    <mergeCell ref="T340:W340"/>
    <mergeCell ref="X340:AA340"/>
    <mergeCell ref="AB340:AG340"/>
    <mergeCell ref="AH340:AL340"/>
    <mergeCell ref="AH344:AL344"/>
    <mergeCell ref="B346:D346"/>
    <mergeCell ref="E346:H346"/>
    <mergeCell ref="J346:M346"/>
    <mergeCell ref="N346:P346"/>
    <mergeCell ref="Q346:S346"/>
    <mergeCell ref="T346:W346"/>
    <mergeCell ref="X346:AA346"/>
    <mergeCell ref="AB346:AG346"/>
    <mergeCell ref="AH346:AL346"/>
    <mergeCell ref="AB342:AG342"/>
    <mergeCell ref="AH342:AL342"/>
    <mergeCell ref="B344:D344"/>
    <mergeCell ref="E344:H344"/>
    <mergeCell ref="J344:M345"/>
    <mergeCell ref="N344:P344"/>
    <mergeCell ref="Q344:S344"/>
    <mergeCell ref="T344:W344"/>
    <mergeCell ref="X344:AA344"/>
    <mergeCell ref="AB344:AG344"/>
    <mergeCell ref="AB348:AG348"/>
    <mergeCell ref="AH348:AL348"/>
    <mergeCell ref="B349:D349"/>
    <mergeCell ref="E349:H349"/>
    <mergeCell ref="J349:M349"/>
    <mergeCell ref="N349:P349"/>
    <mergeCell ref="Q349:S349"/>
    <mergeCell ref="T349:W349"/>
    <mergeCell ref="X349:AA349"/>
    <mergeCell ref="AB349:AG349"/>
    <mergeCell ref="X347:AA347"/>
    <mergeCell ref="AB347:AG347"/>
    <mergeCell ref="AH347:AL347"/>
    <mergeCell ref="B348:D348"/>
    <mergeCell ref="E348:H348"/>
    <mergeCell ref="J348:M348"/>
    <mergeCell ref="N348:P348"/>
    <mergeCell ref="Q348:S348"/>
    <mergeCell ref="T348:W348"/>
    <mergeCell ref="X348:AA348"/>
    <mergeCell ref="B347:D347"/>
    <mergeCell ref="E347:H347"/>
    <mergeCell ref="J347:M347"/>
    <mergeCell ref="N347:P347"/>
    <mergeCell ref="Q347:S347"/>
    <mergeCell ref="T347:W347"/>
    <mergeCell ref="X351:AA351"/>
    <mergeCell ref="AB351:AG351"/>
    <mergeCell ref="AH351:AL351"/>
    <mergeCell ref="B352:D352"/>
    <mergeCell ref="E352:H352"/>
    <mergeCell ref="J352:M352"/>
    <mergeCell ref="N352:P352"/>
    <mergeCell ref="Q352:S352"/>
    <mergeCell ref="T352:W352"/>
    <mergeCell ref="X352:AA352"/>
    <mergeCell ref="B351:D351"/>
    <mergeCell ref="E351:H351"/>
    <mergeCell ref="J351:M351"/>
    <mergeCell ref="N351:P351"/>
    <mergeCell ref="Q351:S351"/>
    <mergeCell ref="T351:W351"/>
    <mergeCell ref="AH349:AL349"/>
    <mergeCell ref="B350:D350"/>
    <mergeCell ref="E350:H350"/>
    <mergeCell ref="J350:M350"/>
    <mergeCell ref="N350:P350"/>
    <mergeCell ref="Q350:S350"/>
    <mergeCell ref="T350:W350"/>
    <mergeCell ref="X350:AA350"/>
    <mergeCell ref="AB350:AG350"/>
    <mergeCell ref="AH350:AL350"/>
    <mergeCell ref="AH353:AL353"/>
    <mergeCell ref="B354:D354"/>
    <mergeCell ref="E354:H354"/>
    <mergeCell ref="J354:M355"/>
    <mergeCell ref="N354:P354"/>
    <mergeCell ref="Q354:S354"/>
    <mergeCell ref="T354:W354"/>
    <mergeCell ref="X354:AA354"/>
    <mergeCell ref="AB354:AG354"/>
    <mergeCell ref="AH354:AL354"/>
    <mergeCell ref="AB352:AG352"/>
    <mergeCell ref="AH352:AL352"/>
    <mergeCell ref="B353:D353"/>
    <mergeCell ref="E353:H353"/>
    <mergeCell ref="J353:M353"/>
    <mergeCell ref="N353:P353"/>
    <mergeCell ref="Q353:S353"/>
    <mergeCell ref="T353:W353"/>
    <mergeCell ref="X353:AA353"/>
    <mergeCell ref="AB353:AG353"/>
    <mergeCell ref="A364:B365"/>
    <mergeCell ref="C364:K365"/>
    <mergeCell ref="Z364:AH365"/>
    <mergeCell ref="AI364:AM365"/>
    <mergeCell ref="L365:Y365"/>
    <mergeCell ref="C366:F367"/>
    <mergeCell ref="G366:AF367"/>
    <mergeCell ref="AG366:AH367"/>
    <mergeCell ref="AI366:AJ367"/>
    <mergeCell ref="X356:AA356"/>
    <mergeCell ref="AB356:AG356"/>
    <mergeCell ref="AH356:AL356"/>
    <mergeCell ref="AH359:AM359"/>
    <mergeCell ref="D360:AI360"/>
    <mergeCell ref="A361:J363"/>
    <mergeCell ref="K361:AI361"/>
    <mergeCell ref="K362:AG362"/>
    <mergeCell ref="B356:D356"/>
    <mergeCell ref="E356:H356"/>
    <mergeCell ref="J356:M357"/>
    <mergeCell ref="N356:P356"/>
    <mergeCell ref="Q356:S356"/>
    <mergeCell ref="T356:W356"/>
    <mergeCell ref="AI369:AL369"/>
    <mergeCell ref="B370:D370"/>
    <mergeCell ref="E370:H370"/>
    <mergeCell ref="J370:M371"/>
    <mergeCell ref="N370:P370"/>
    <mergeCell ref="Q370:S370"/>
    <mergeCell ref="T370:W370"/>
    <mergeCell ref="X370:AA370"/>
    <mergeCell ref="AB370:AG370"/>
    <mergeCell ref="AH370:AL370"/>
    <mergeCell ref="P368:R368"/>
    <mergeCell ref="W368:Z368"/>
    <mergeCell ref="AE368:AK368"/>
    <mergeCell ref="B369:D369"/>
    <mergeCell ref="E369:G369"/>
    <mergeCell ref="J369:O369"/>
    <mergeCell ref="R369:S369"/>
    <mergeCell ref="V369:W369"/>
    <mergeCell ref="Y369:AA369"/>
    <mergeCell ref="AD369:AG369"/>
    <mergeCell ref="AB374:AG374"/>
    <mergeCell ref="AH374:AL374"/>
    <mergeCell ref="B375:D375"/>
    <mergeCell ref="E375:H375"/>
    <mergeCell ref="J375:M375"/>
    <mergeCell ref="N375:P375"/>
    <mergeCell ref="Q375:S375"/>
    <mergeCell ref="T375:W375"/>
    <mergeCell ref="X375:AA375"/>
    <mergeCell ref="AB375:AG375"/>
    <mergeCell ref="X372:AA372"/>
    <mergeCell ref="AB372:AG372"/>
    <mergeCell ref="AH372:AL372"/>
    <mergeCell ref="B374:D374"/>
    <mergeCell ref="E374:H374"/>
    <mergeCell ref="J374:M374"/>
    <mergeCell ref="N374:P374"/>
    <mergeCell ref="Q374:S374"/>
    <mergeCell ref="T374:W374"/>
    <mergeCell ref="X374:AA374"/>
    <mergeCell ref="B372:D372"/>
    <mergeCell ref="E372:H372"/>
    <mergeCell ref="J372:M373"/>
    <mergeCell ref="N372:P372"/>
    <mergeCell ref="Q372:S372"/>
    <mergeCell ref="T372:W372"/>
    <mergeCell ref="X377:AA377"/>
    <mergeCell ref="AB377:AG377"/>
    <mergeCell ref="AH377:AL377"/>
    <mergeCell ref="B378:D378"/>
    <mergeCell ref="E378:H378"/>
    <mergeCell ref="J378:M378"/>
    <mergeCell ref="N378:P378"/>
    <mergeCell ref="Q378:S378"/>
    <mergeCell ref="T378:W378"/>
    <mergeCell ref="X378:AA378"/>
    <mergeCell ref="B377:D377"/>
    <mergeCell ref="E377:H377"/>
    <mergeCell ref="J377:M377"/>
    <mergeCell ref="N377:P377"/>
    <mergeCell ref="Q377:S377"/>
    <mergeCell ref="T377:W377"/>
    <mergeCell ref="AH375:AL375"/>
    <mergeCell ref="B376:D376"/>
    <mergeCell ref="E376:H376"/>
    <mergeCell ref="J376:M376"/>
    <mergeCell ref="N376:P376"/>
    <mergeCell ref="Q376:S376"/>
    <mergeCell ref="T376:W376"/>
    <mergeCell ref="X376:AA376"/>
    <mergeCell ref="AB376:AG376"/>
    <mergeCell ref="AH376:AL376"/>
    <mergeCell ref="AH379:AL379"/>
    <mergeCell ref="B380:D380"/>
    <mergeCell ref="E380:H380"/>
    <mergeCell ref="J380:M380"/>
    <mergeCell ref="N380:P380"/>
    <mergeCell ref="Q380:S380"/>
    <mergeCell ref="T380:W380"/>
    <mergeCell ref="X380:AA380"/>
    <mergeCell ref="AB380:AG380"/>
    <mergeCell ref="AH380:AL380"/>
    <mergeCell ref="AB378:AG378"/>
    <mergeCell ref="AH378:AL378"/>
    <mergeCell ref="B379:D379"/>
    <mergeCell ref="E379:H379"/>
    <mergeCell ref="J379:M379"/>
    <mergeCell ref="N379:P379"/>
    <mergeCell ref="Q379:S379"/>
    <mergeCell ref="T379:W379"/>
    <mergeCell ref="X379:AA379"/>
    <mergeCell ref="AB379:AG379"/>
    <mergeCell ref="AB382:AG382"/>
    <mergeCell ref="AH382:AL382"/>
    <mergeCell ref="B383:D383"/>
    <mergeCell ref="E383:H383"/>
    <mergeCell ref="J383:M383"/>
    <mergeCell ref="N383:P383"/>
    <mergeCell ref="Q383:S383"/>
    <mergeCell ref="T383:W383"/>
    <mergeCell ref="X383:AA383"/>
    <mergeCell ref="AB383:AG383"/>
    <mergeCell ref="X381:AA381"/>
    <mergeCell ref="AB381:AG381"/>
    <mergeCell ref="AH381:AL381"/>
    <mergeCell ref="B382:D382"/>
    <mergeCell ref="E382:H382"/>
    <mergeCell ref="J382:M382"/>
    <mergeCell ref="N382:P382"/>
    <mergeCell ref="Q382:S382"/>
    <mergeCell ref="T382:W382"/>
    <mergeCell ref="X382:AA382"/>
    <mergeCell ref="B381:D381"/>
    <mergeCell ref="E381:H381"/>
    <mergeCell ref="J381:M381"/>
    <mergeCell ref="N381:P381"/>
    <mergeCell ref="Q381:S381"/>
    <mergeCell ref="T381:W381"/>
    <mergeCell ref="X385:AA385"/>
    <mergeCell ref="AB385:AG385"/>
    <mergeCell ref="AH385:AL385"/>
    <mergeCell ref="B386:D386"/>
    <mergeCell ref="E386:H386"/>
    <mergeCell ref="J386:M386"/>
    <mergeCell ref="N386:P386"/>
    <mergeCell ref="Q386:S386"/>
    <mergeCell ref="T386:W386"/>
    <mergeCell ref="X386:AA386"/>
    <mergeCell ref="B385:D385"/>
    <mergeCell ref="E385:H385"/>
    <mergeCell ref="J385:M385"/>
    <mergeCell ref="N385:P385"/>
    <mergeCell ref="Q385:S385"/>
    <mergeCell ref="T385:W385"/>
    <mergeCell ref="AH383:AL383"/>
    <mergeCell ref="B384:D384"/>
    <mergeCell ref="E384:H384"/>
    <mergeCell ref="J384:M384"/>
    <mergeCell ref="N384:P384"/>
    <mergeCell ref="Q384:S384"/>
    <mergeCell ref="T384:W384"/>
    <mergeCell ref="X384:AA384"/>
    <mergeCell ref="AB384:AG384"/>
    <mergeCell ref="AH384:AL384"/>
    <mergeCell ref="AH387:AL387"/>
    <mergeCell ref="B388:D388"/>
    <mergeCell ref="E388:H388"/>
    <mergeCell ref="J388:M388"/>
    <mergeCell ref="N388:P388"/>
    <mergeCell ref="Q388:S388"/>
    <mergeCell ref="T388:W388"/>
    <mergeCell ref="X388:AA388"/>
    <mergeCell ref="AB388:AG388"/>
    <mergeCell ref="AH388:AL388"/>
    <mergeCell ref="AB386:AG386"/>
    <mergeCell ref="AH386:AL386"/>
    <mergeCell ref="B387:D387"/>
    <mergeCell ref="E387:H387"/>
    <mergeCell ref="J387:M387"/>
    <mergeCell ref="N387:P387"/>
    <mergeCell ref="Q387:S387"/>
    <mergeCell ref="T387:W387"/>
    <mergeCell ref="X387:AA387"/>
    <mergeCell ref="AB387:AG387"/>
    <mergeCell ref="AB390:AG390"/>
    <mergeCell ref="AH390:AL390"/>
    <mergeCell ref="B391:D391"/>
    <mergeCell ref="E391:H391"/>
    <mergeCell ref="J391:M391"/>
    <mergeCell ref="N391:P391"/>
    <mergeCell ref="Q391:S391"/>
    <mergeCell ref="T391:W391"/>
    <mergeCell ref="X391:AA391"/>
    <mergeCell ref="AB391:AG391"/>
    <mergeCell ref="X389:AA389"/>
    <mergeCell ref="AB389:AG389"/>
    <mergeCell ref="AH389:AL389"/>
    <mergeCell ref="B390:D390"/>
    <mergeCell ref="E390:H390"/>
    <mergeCell ref="J390:M390"/>
    <mergeCell ref="N390:P390"/>
    <mergeCell ref="Q390:S390"/>
    <mergeCell ref="T390:W390"/>
    <mergeCell ref="X390:AA390"/>
    <mergeCell ref="B389:D389"/>
    <mergeCell ref="E389:H389"/>
    <mergeCell ref="J389:M389"/>
    <mergeCell ref="N389:P389"/>
    <mergeCell ref="Q389:S389"/>
    <mergeCell ref="T389:W389"/>
    <mergeCell ref="X393:AA393"/>
    <mergeCell ref="AB393:AG393"/>
    <mergeCell ref="AH393:AL393"/>
    <mergeCell ref="B394:D394"/>
    <mergeCell ref="E394:H394"/>
    <mergeCell ref="J394:M394"/>
    <mergeCell ref="N394:P394"/>
    <mergeCell ref="Q394:S394"/>
    <mergeCell ref="T394:W394"/>
    <mergeCell ref="X394:AA394"/>
    <mergeCell ref="B393:D393"/>
    <mergeCell ref="E393:H393"/>
    <mergeCell ref="J393:M393"/>
    <mergeCell ref="N393:P393"/>
    <mergeCell ref="Q393:S393"/>
    <mergeCell ref="T393:W393"/>
    <mergeCell ref="AH391:AL391"/>
    <mergeCell ref="B392:D392"/>
    <mergeCell ref="E392:H392"/>
    <mergeCell ref="J392:M392"/>
    <mergeCell ref="N392:P392"/>
    <mergeCell ref="Q392:S392"/>
    <mergeCell ref="T392:W392"/>
    <mergeCell ref="X392:AA392"/>
    <mergeCell ref="AB392:AG392"/>
    <mergeCell ref="AH392:AL392"/>
    <mergeCell ref="AH395:AL395"/>
    <mergeCell ref="B396:D396"/>
    <mergeCell ref="E396:H396"/>
    <mergeCell ref="J396:M396"/>
    <mergeCell ref="N396:P396"/>
    <mergeCell ref="Q396:S396"/>
    <mergeCell ref="T396:W396"/>
    <mergeCell ref="X396:AA396"/>
    <mergeCell ref="AB396:AG396"/>
    <mergeCell ref="AH396:AL396"/>
    <mergeCell ref="AB394:AG394"/>
    <mergeCell ref="AH394:AL394"/>
    <mergeCell ref="B395:D395"/>
    <mergeCell ref="E395:H395"/>
    <mergeCell ref="J395:M395"/>
    <mergeCell ref="N395:P395"/>
    <mergeCell ref="Q395:S395"/>
    <mergeCell ref="T395:W395"/>
    <mergeCell ref="X395:AA395"/>
    <mergeCell ref="AB395:AG395"/>
    <mergeCell ref="AB398:AG398"/>
    <mergeCell ref="AH398:AL398"/>
    <mergeCell ref="B399:D399"/>
    <mergeCell ref="E399:H399"/>
    <mergeCell ref="J399:M399"/>
    <mergeCell ref="N399:P399"/>
    <mergeCell ref="Q399:S399"/>
    <mergeCell ref="T399:W399"/>
    <mergeCell ref="X399:AA399"/>
    <mergeCell ref="AB399:AG399"/>
    <mergeCell ref="X397:AA397"/>
    <mergeCell ref="AB397:AG397"/>
    <mergeCell ref="AH397:AL397"/>
    <mergeCell ref="B398:D398"/>
    <mergeCell ref="E398:H398"/>
    <mergeCell ref="J398:M398"/>
    <mergeCell ref="N398:P398"/>
    <mergeCell ref="Q398:S398"/>
    <mergeCell ref="T398:W398"/>
    <mergeCell ref="X398:AA398"/>
    <mergeCell ref="B397:D397"/>
    <mergeCell ref="E397:H397"/>
    <mergeCell ref="J397:M397"/>
    <mergeCell ref="N397:P397"/>
    <mergeCell ref="Q397:S397"/>
    <mergeCell ref="T397:W397"/>
    <mergeCell ref="X401:AA401"/>
    <mergeCell ref="AB401:AG401"/>
    <mergeCell ref="AH401:AL401"/>
    <mergeCell ref="B402:D402"/>
    <mergeCell ref="E402:H402"/>
    <mergeCell ref="J402:M402"/>
    <mergeCell ref="N402:P402"/>
    <mergeCell ref="Q402:S402"/>
    <mergeCell ref="T402:W402"/>
    <mergeCell ref="X402:AA402"/>
    <mergeCell ref="B401:D401"/>
    <mergeCell ref="E401:H401"/>
    <mergeCell ref="J401:M401"/>
    <mergeCell ref="N401:P401"/>
    <mergeCell ref="Q401:S401"/>
    <mergeCell ref="T401:W401"/>
    <mergeCell ref="AH399:AL399"/>
    <mergeCell ref="B400:D400"/>
    <mergeCell ref="E400:H400"/>
    <mergeCell ref="J400:M400"/>
    <mergeCell ref="N400:P400"/>
    <mergeCell ref="Q400:S400"/>
    <mergeCell ref="T400:W400"/>
    <mergeCell ref="X400:AA400"/>
    <mergeCell ref="AB400:AG400"/>
    <mergeCell ref="AH400:AL400"/>
    <mergeCell ref="AH403:AL403"/>
    <mergeCell ref="B404:D404"/>
    <mergeCell ref="E404:H404"/>
    <mergeCell ref="J404:M404"/>
    <mergeCell ref="N404:P404"/>
    <mergeCell ref="Q404:S404"/>
    <mergeCell ref="T404:W404"/>
    <mergeCell ref="X404:AA404"/>
    <mergeCell ref="AB404:AG404"/>
    <mergeCell ref="AH404:AL404"/>
    <mergeCell ref="AB402:AG402"/>
    <mergeCell ref="AH402:AL402"/>
    <mergeCell ref="B403:D403"/>
    <mergeCell ref="E403:H403"/>
    <mergeCell ref="J403:M403"/>
    <mergeCell ref="N403:P403"/>
    <mergeCell ref="Q403:S403"/>
    <mergeCell ref="T403:W403"/>
    <mergeCell ref="X403:AA403"/>
    <mergeCell ref="AB403:AG403"/>
    <mergeCell ref="AB406:AG406"/>
    <mergeCell ref="AH406:AL406"/>
    <mergeCell ref="B407:D407"/>
    <mergeCell ref="E407:H407"/>
    <mergeCell ref="J407:M407"/>
    <mergeCell ref="N407:P407"/>
    <mergeCell ref="Q407:S407"/>
    <mergeCell ref="T407:W407"/>
    <mergeCell ref="X407:AA407"/>
    <mergeCell ref="AB407:AG407"/>
    <mergeCell ref="X405:AA405"/>
    <mergeCell ref="AB405:AG405"/>
    <mergeCell ref="AH405:AL405"/>
    <mergeCell ref="B406:D406"/>
    <mergeCell ref="E406:H406"/>
    <mergeCell ref="J406:M406"/>
    <mergeCell ref="N406:P406"/>
    <mergeCell ref="Q406:S406"/>
    <mergeCell ref="T406:W406"/>
    <mergeCell ref="X406:AA406"/>
    <mergeCell ref="B405:D405"/>
    <mergeCell ref="E405:H405"/>
    <mergeCell ref="J405:M405"/>
    <mergeCell ref="N405:P405"/>
    <mergeCell ref="Q405:S405"/>
    <mergeCell ref="T405:W405"/>
    <mergeCell ref="X409:AA409"/>
    <mergeCell ref="AB409:AG409"/>
    <mergeCell ref="AH409:AL409"/>
    <mergeCell ref="B410:D410"/>
    <mergeCell ref="E410:H410"/>
    <mergeCell ref="J410:M410"/>
    <mergeCell ref="N410:P410"/>
    <mergeCell ref="Q410:S410"/>
    <mergeCell ref="T410:W410"/>
    <mergeCell ref="X410:AA410"/>
    <mergeCell ref="B409:D409"/>
    <mergeCell ref="E409:H409"/>
    <mergeCell ref="J409:M409"/>
    <mergeCell ref="N409:P409"/>
    <mergeCell ref="Q409:S409"/>
    <mergeCell ref="T409:W409"/>
    <mergeCell ref="AH407:AL407"/>
    <mergeCell ref="B408:D408"/>
    <mergeCell ref="E408:H408"/>
    <mergeCell ref="J408:M408"/>
    <mergeCell ref="N408:P408"/>
    <mergeCell ref="Q408:S408"/>
    <mergeCell ref="T408:W408"/>
    <mergeCell ref="X408:AA408"/>
    <mergeCell ref="AB408:AG408"/>
    <mergeCell ref="AH408:AL408"/>
    <mergeCell ref="AH411:AL411"/>
    <mergeCell ref="B412:D412"/>
    <mergeCell ref="E412:H412"/>
    <mergeCell ref="J412:M412"/>
    <mergeCell ref="N412:P412"/>
    <mergeCell ref="Q412:S412"/>
    <mergeCell ref="T412:W412"/>
    <mergeCell ref="X412:AA412"/>
    <mergeCell ref="AB412:AG412"/>
    <mergeCell ref="AH412:AL412"/>
    <mergeCell ref="AB410:AG410"/>
    <mergeCell ref="AH410:AL410"/>
    <mergeCell ref="B411:D411"/>
    <mergeCell ref="E411:H411"/>
    <mergeCell ref="J411:M411"/>
    <mergeCell ref="N411:P411"/>
    <mergeCell ref="Q411:S411"/>
    <mergeCell ref="T411:W411"/>
    <mergeCell ref="X411:AA411"/>
    <mergeCell ref="AB411:AG411"/>
    <mergeCell ref="AB414:AG414"/>
    <mergeCell ref="AH414:AL414"/>
    <mergeCell ref="B415:D415"/>
    <mergeCell ref="E415:H415"/>
    <mergeCell ref="J415:M415"/>
    <mergeCell ref="N415:P415"/>
    <mergeCell ref="Q415:S415"/>
    <mergeCell ref="T415:W415"/>
    <mergeCell ref="X415:AA415"/>
    <mergeCell ref="AB415:AG415"/>
    <mergeCell ref="X413:AA413"/>
    <mergeCell ref="AB413:AG413"/>
    <mergeCell ref="AH413:AL413"/>
    <mergeCell ref="B414:D414"/>
    <mergeCell ref="E414:H414"/>
    <mergeCell ref="J414:M414"/>
    <mergeCell ref="N414:P414"/>
    <mergeCell ref="Q414:S414"/>
    <mergeCell ref="T414:W414"/>
    <mergeCell ref="X414:AA414"/>
    <mergeCell ref="B413:D413"/>
    <mergeCell ref="E413:H413"/>
    <mergeCell ref="J413:M413"/>
    <mergeCell ref="N413:P413"/>
    <mergeCell ref="Q413:S413"/>
    <mergeCell ref="T413:W413"/>
    <mergeCell ref="X417:AA417"/>
    <mergeCell ref="AB417:AG417"/>
    <mergeCell ref="AH417:AL417"/>
    <mergeCell ref="AH419:AM419"/>
    <mergeCell ref="D420:AI420"/>
    <mergeCell ref="A421:J423"/>
    <mergeCell ref="K421:AI421"/>
    <mergeCell ref="K422:AG422"/>
    <mergeCell ref="B417:D417"/>
    <mergeCell ref="E417:H417"/>
    <mergeCell ref="J417:M417"/>
    <mergeCell ref="N417:P417"/>
    <mergeCell ref="Q417:S417"/>
    <mergeCell ref="T417:W417"/>
    <mergeCell ref="AH415:AL415"/>
    <mergeCell ref="B416:D416"/>
    <mergeCell ref="E416:H416"/>
    <mergeCell ref="J416:M416"/>
    <mergeCell ref="N416:P416"/>
    <mergeCell ref="Q416:S416"/>
    <mergeCell ref="T416:W416"/>
    <mergeCell ref="X416:AA416"/>
    <mergeCell ref="AB416:AG416"/>
    <mergeCell ref="AH416:AL416"/>
    <mergeCell ref="P428:R428"/>
    <mergeCell ref="W428:Z428"/>
    <mergeCell ref="AE428:AK428"/>
    <mergeCell ref="B429:D429"/>
    <mergeCell ref="E429:G429"/>
    <mergeCell ref="J429:O429"/>
    <mergeCell ref="R429:S429"/>
    <mergeCell ref="V429:W429"/>
    <mergeCell ref="Y429:AA429"/>
    <mergeCell ref="AD429:AG429"/>
    <mergeCell ref="A424:B425"/>
    <mergeCell ref="C424:K425"/>
    <mergeCell ref="Z424:AH425"/>
    <mergeCell ref="AI424:AM425"/>
    <mergeCell ref="L425:Y425"/>
    <mergeCell ref="C426:F427"/>
    <mergeCell ref="G426:AF427"/>
    <mergeCell ref="AG426:AH427"/>
    <mergeCell ref="AI426:AJ427"/>
    <mergeCell ref="X431:AA431"/>
    <mergeCell ref="AB431:AG431"/>
    <mergeCell ref="AH431:AL431"/>
    <mergeCell ref="B432:D432"/>
    <mergeCell ref="E432:H432"/>
    <mergeCell ref="J432:M433"/>
    <mergeCell ref="N432:P432"/>
    <mergeCell ref="Q432:S432"/>
    <mergeCell ref="T432:W432"/>
    <mergeCell ref="X432:AA432"/>
    <mergeCell ref="B431:D431"/>
    <mergeCell ref="E431:H431"/>
    <mergeCell ref="J431:M431"/>
    <mergeCell ref="N431:P431"/>
    <mergeCell ref="Q431:S431"/>
    <mergeCell ref="T431:W431"/>
    <mergeCell ref="AI429:AL429"/>
    <mergeCell ref="B430:D430"/>
    <mergeCell ref="E430:H430"/>
    <mergeCell ref="J430:M430"/>
    <mergeCell ref="N430:P430"/>
    <mergeCell ref="Q430:S430"/>
    <mergeCell ref="T430:W430"/>
    <mergeCell ref="X430:AA430"/>
    <mergeCell ref="AB430:AG430"/>
    <mergeCell ref="AH430:AL430"/>
    <mergeCell ref="AH434:AL434"/>
    <mergeCell ref="B435:D435"/>
    <mergeCell ref="E435:H435"/>
    <mergeCell ref="J435:M435"/>
    <mergeCell ref="N435:P435"/>
    <mergeCell ref="Q435:S435"/>
    <mergeCell ref="T435:W435"/>
    <mergeCell ref="X435:AA435"/>
    <mergeCell ref="AB435:AG435"/>
    <mergeCell ref="AH435:AL435"/>
    <mergeCell ref="AB432:AG432"/>
    <mergeCell ref="AH432:AL432"/>
    <mergeCell ref="B434:D434"/>
    <mergeCell ref="E434:H434"/>
    <mergeCell ref="J434:M434"/>
    <mergeCell ref="N434:P434"/>
    <mergeCell ref="Q434:S434"/>
    <mergeCell ref="T434:W434"/>
    <mergeCell ref="X434:AA434"/>
    <mergeCell ref="AB434:AG434"/>
    <mergeCell ref="AB437:AG437"/>
    <mergeCell ref="AH437:AL437"/>
    <mergeCell ref="B438:D438"/>
    <mergeCell ref="E438:H438"/>
    <mergeCell ref="J438:M438"/>
    <mergeCell ref="N438:P438"/>
    <mergeCell ref="Q438:S438"/>
    <mergeCell ref="T438:W438"/>
    <mergeCell ref="X438:AA438"/>
    <mergeCell ref="AB438:AG438"/>
    <mergeCell ref="X436:AA436"/>
    <mergeCell ref="AB436:AG436"/>
    <mergeCell ref="AH436:AL436"/>
    <mergeCell ref="B437:D437"/>
    <mergeCell ref="E437:H437"/>
    <mergeCell ref="J437:M437"/>
    <mergeCell ref="N437:P437"/>
    <mergeCell ref="Q437:S437"/>
    <mergeCell ref="T437:W437"/>
    <mergeCell ref="X437:AA437"/>
    <mergeCell ref="B436:D436"/>
    <mergeCell ref="E436:H436"/>
    <mergeCell ref="J436:M436"/>
    <mergeCell ref="N436:P436"/>
    <mergeCell ref="Q436:S436"/>
    <mergeCell ref="T436:W436"/>
    <mergeCell ref="X440:AA440"/>
    <mergeCell ref="AB440:AG440"/>
    <mergeCell ref="AH440:AL440"/>
    <mergeCell ref="B441:D441"/>
    <mergeCell ref="E441:H441"/>
    <mergeCell ref="J441:M441"/>
    <mergeCell ref="N441:P441"/>
    <mergeCell ref="Q441:S441"/>
    <mergeCell ref="T441:W441"/>
    <mergeCell ref="X441:AA441"/>
    <mergeCell ref="B440:D440"/>
    <mergeCell ref="E440:H440"/>
    <mergeCell ref="J440:M440"/>
    <mergeCell ref="N440:P440"/>
    <mergeCell ref="Q440:S440"/>
    <mergeCell ref="T440:W440"/>
    <mergeCell ref="AH438:AL438"/>
    <mergeCell ref="B439:D439"/>
    <mergeCell ref="E439:H439"/>
    <mergeCell ref="J439:M439"/>
    <mergeCell ref="N439:P439"/>
    <mergeCell ref="Q439:S439"/>
    <mergeCell ref="T439:W439"/>
    <mergeCell ref="X439:AA439"/>
    <mergeCell ref="AB439:AG439"/>
    <mergeCell ref="AH439:AL439"/>
    <mergeCell ref="AH442:AL442"/>
    <mergeCell ref="B443:D443"/>
    <mergeCell ref="E443:H443"/>
    <mergeCell ref="J443:M443"/>
    <mergeCell ref="N443:P443"/>
    <mergeCell ref="Q443:S443"/>
    <mergeCell ref="T443:W443"/>
    <mergeCell ref="X443:AA443"/>
    <mergeCell ref="AB443:AG443"/>
    <mergeCell ref="AH443:AL443"/>
    <mergeCell ref="AB441:AG441"/>
    <mergeCell ref="AH441:AL441"/>
    <mergeCell ref="B442:D442"/>
    <mergeCell ref="E442:H442"/>
    <mergeCell ref="J442:M442"/>
    <mergeCell ref="N442:P442"/>
    <mergeCell ref="Q442:S442"/>
    <mergeCell ref="T442:W442"/>
    <mergeCell ref="X442:AA442"/>
    <mergeCell ref="AB442:AG442"/>
    <mergeCell ref="AB445:AG445"/>
    <mergeCell ref="AH445:AL445"/>
    <mergeCell ref="B446:D446"/>
    <mergeCell ref="E446:H446"/>
    <mergeCell ref="J446:M446"/>
    <mergeCell ref="N446:P446"/>
    <mergeCell ref="Q446:S446"/>
    <mergeCell ref="T446:W446"/>
    <mergeCell ref="X446:AA446"/>
    <mergeCell ref="AB446:AG446"/>
    <mergeCell ref="X444:AA444"/>
    <mergeCell ref="AB444:AG444"/>
    <mergeCell ref="AH444:AL444"/>
    <mergeCell ref="B445:D445"/>
    <mergeCell ref="E445:H445"/>
    <mergeCell ref="J445:M445"/>
    <mergeCell ref="N445:P445"/>
    <mergeCell ref="Q445:S445"/>
    <mergeCell ref="T445:W445"/>
    <mergeCell ref="X445:AA445"/>
    <mergeCell ref="B444:D444"/>
    <mergeCell ref="E444:H444"/>
    <mergeCell ref="J444:M444"/>
    <mergeCell ref="N444:P444"/>
    <mergeCell ref="Q444:S444"/>
    <mergeCell ref="T444:W444"/>
    <mergeCell ref="X448:AA448"/>
    <mergeCell ref="AB448:AG448"/>
    <mergeCell ref="AH448:AL448"/>
    <mergeCell ref="B449:D449"/>
    <mergeCell ref="E449:H449"/>
    <mergeCell ref="J449:M449"/>
    <mergeCell ref="N449:P449"/>
    <mergeCell ref="Q449:S449"/>
    <mergeCell ref="T449:W449"/>
    <mergeCell ref="X449:AA449"/>
    <mergeCell ref="B448:D448"/>
    <mergeCell ref="E448:H448"/>
    <mergeCell ref="J448:M448"/>
    <mergeCell ref="N448:P448"/>
    <mergeCell ref="Q448:S448"/>
    <mergeCell ref="T448:W448"/>
    <mergeCell ref="AH446:AL446"/>
    <mergeCell ref="B447:D447"/>
    <mergeCell ref="E447:H447"/>
    <mergeCell ref="J447:M447"/>
    <mergeCell ref="N447:P447"/>
    <mergeCell ref="Q447:S447"/>
    <mergeCell ref="T447:W447"/>
    <mergeCell ref="X447:AA447"/>
    <mergeCell ref="AB447:AG447"/>
    <mergeCell ref="AH447:AL447"/>
    <mergeCell ref="AH450:AL450"/>
    <mergeCell ref="B452:D452"/>
    <mergeCell ref="E452:H452"/>
    <mergeCell ref="J452:M453"/>
    <mergeCell ref="N452:P452"/>
    <mergeCell ref="Q452:S452"/>
    <mergeCell ref="T452:W452"/>
    <mergeCell ref="X452:AA452"/>
    <mergeCell ref="AB452:AG452"/>
    <mergeCell ref="AH452:AL452"/>
    <mergeCell ref="AB449:AG449"/>
    <mergeCell ref="AH449:AL449"/>
    <mergeCell ref="B450:D450"/>
    <mergeCell ref="E450:H450"/>
    <mergeCell ref="J450:M451"/>
    <mergeCell ref="N450:P450"/>
    <mergeCell ref="Q450:S450"/>
    <mergeCell ref="T450:W450"/>
    <mergeCell ref="X450:AA450"/>
    <mergeCell ref="AB450:AG450"/>
    <mergeCell ref="AB455:AG455"/>
    <mergeCell ref="AH455:AL455"/>
    <mergeCell ref="B456:D456"/>
    <mergeCell ref="E456:H456"/>
    <mergeCell ref="J456:M456"/>
    <mergeCell ref="N456:P456"/>
    <mergeCell ref="Q456:S456"/>
    <mergeCell ref="T456:W456"/>
    <mergeCell ref="X456:AA456"/>
    <mergeCell ref="AB456:AG456"/>
    <mergeCell ref="X454:AA454"/>
    <mergeCell ref="AB454:AG454"/>
    <mergeCell ref="AH454:AL454"/>
    <mergeCell ref="B455:D455"/>
    <mergeCell ref="E455:H455"/>
    <mergeCell ref="J455:M455"/>
    <mergeCell ref="N455:P455"/>
    <mergeCell ref="Q455:S455"/>
    <mergeCell ref="T455:W455"/>
    <mergeCell ref="X455:AA455"/>
    <mergeCell ref="B454:D454"/>
    <mergeCell ref="E454:H454"/>
    <mergeCell ref="J454:M454"/>
    <mergeCell ref="N454:P454"/>
    <mergeCell ref="Q454:S454"/>
    <mergeCell ref="T454:W454"/>
    <mergeCell ref="X458:AA458"/>
    <mergeCell ref="AB458:AG458"/>
    <mergeCell ref="AH458:AL458"/>
    <mergeCell ref="B459:D459"/>
    <mergeCell ref="E459:H459"/>
    <mergeCell ref="J459:M459"/>
    <mergeCell ref="N459:P459"/>
    <mergeCell ref="Q459:S459"/>
    <mergeCell ref="T459:W459"/>
    <mergeCell ref="X459:AA459"/>
    <mergeCell ref="B458:D458"/>
    <mergeCell ref="E458:H458"/>
    <mergeCell ref="J458:M458"/>
    <mergeCell ref="N458:P458"/>
    <mergeCell ref="Q458:S458"/>
    <mergeCell ref="T458:W458"/>
    <mergeCell ref="AH456:AL456"/>
    <mergeCell ref="B457:D457"/>
    <mergeCell ref="E457:H457"/>
    <mergeCell ref="J457:M457"/>
    <mergeCell ref="N457:P457"/>
    <mergeCell ref="Q457:S457"/>
    <mergeCell ref="T457:W457"/>
    <mergeCell ref="X457:AA457"/>
    <mergeCell ref="AB457:AG457"/>
    <mergeCell ref="AH457:AL457"/>
    <mergeCell ref="AH460:AL460"/>
    <mergeCell ref="B461:D461"/>
    <mergeCell ref="E461:H461"/>
    <mergeCell ref="J461:M461"/>
    <mergeCell ref="N461:P461"/>
    <mergeCell ref="Q461:S461"/>
    <mergeCell ref="T461:W461"/>
    <mergeCell ref="X461:AA461"/>
    <mergeCell ref="AB461:AG461"/>
    <mergeCell ref="AH461:AL461"/>
    <mergeCell ref="AB459:AG459"/>
    <mergeCell ref="AH459:AL459"/>
    <mergeCell ref="B460:D460"/>
    <mergeCell ref="E460:H460"/>
    <mergeCell ref="J460:M460"/>
    <mergeCell ref="N460:P460"/>
    <mergeCell ref="Q460:S460"/>
    <mergeCell ref="T460:W460"/>
    <mergeCell ref="X460:AA460"/>
    <mergeCell ref="AB460:AG460"/>
    <mergeCell ref="AB463:AG463"/>
    <mergeCell ref="AH463:AL463"/>
    <mergeCell ref="B464:D464"/>
    <mergeCell ref="E464:H464"/>
    <mergeCell ref="J464:M464"/>
    <mergeCell ref="N464:P464"/>
    <mergeCell ref="Q464:S464"/>
    <mergeCell ref="T464:W464"/>
    <mergeCell ref="X464:AA464"/>
    <mergeCell ref="AB464:AG464"/>
    <mergeCell ref="X462:AA462"/>
    <mergeCell ref="AB462:AG462"/>
    <mergeCell ref="AH462:AL462"/>
    <mergeCell ref="B463:D463"/>
    <mergeCell ref="E463:H463"/>
    <mergeCell ref="J463:M463"/>
    <mergeCell ref="N463:P463"/>
    <mergeCell ref="Q463:S463"/>
    <mergeCell ref="T463:W463"/>
    <mergeCell ref="X463:AA463"/>
    <mergeCell ref="B462:D462"/>
    <mergeCell ref="E462:H462"/>
    <mergeCell ref="J462:M462"/>
    <mergeCell ref="N462:P462"/>
    <mergeCell ref="Q462:S462"/>
    <mergeCell ref="T462:W462"/>
    <mergeCell ref="X466:AA466"/>
    <mergeCell ref="AB466:AG466"/>
    <mergeCell ref="AH466:AL466"/>
    <mergeCell ref="B467:D467"/>
    <mergeCell ref="E467:H467"/>
    <mergeCell ref="J467:M467"/>
    <mergeCell ref="N467:P467"/>
    <mergeCell ref="Q467:S467"/>
    <mergeCell ref="T467:W467"/>
    <mergeCell ref="X467:AA467"/>
    <mergeCell ref="B466:D466"/>
    <mergeCell ref="E466:H466"/>
    <mergeCell ref="J466:M466"/>
    <mergeCell ref="N466:P466"/>
    <mergeCell ref="Q466:S466"/>
    <mergeCell ref="T466:W466"/>
    <mergeCell ref="AH464:AL464"/>
    <mergeCell ref="B465:D465"/>
    <mergeCell ref="E465:H465"/>
    <mergeCell ref="J465:M465"/>
    <mergeCell ref="N465:P465"/>
    <mergeCell ref="Q465:S465"/>
    <mergeCell ref="T465:W465"/>
    <mergeCell ref="X465:AA465"/>
    <mergeCell ref="AB465:AG465"/>
    <mergeCell ref="AH465:AL465"/>
    <mergeCell ref="AH468:AL468"/>
    <mergeCell ref="B469:D469"/>
    <mergeCell ref="E469:H469"/>
    <mergeCell ref="J469:M469"/>
    <mergeCell ref="N469:P469"/>
    <mergeCell ref="Q469:S469"/>
    <mergeCell ref="T469:W469"/>
    <mergeCell ref="X469:AA469"/>
    <mergeCell ref="AB469:AG469"/>
    <mergeCell ref="AH469:AL469"/>
    <mergeCell ref="AB467:AG467"/>
    <mergeCell ref="AH467:AL467"/>
    <mergeCell ref="B468:D468"/>
    <mergeCell ref="E468:H468"/>
    <mergeCell ref="J468:M468"/>
    <mergeCell ref="N468:P468"/>
    <mergeCell ref="Q468:S468"/>
    <mergeCell ref="T468:W468"/>
    <mergeCell ref="X468:AA468"/>
    <mergeCell ref="AB468:AG468"/>
    <mergeCell ref="AB471:AG471"/>
    <mergeCell ref="AH471:AL471"/>
    <mergeCell ref="B472:D472"/>
    <mergeCell ref="E472:H472"/>
    <mergeCell ref="J472:M472"/>
    <mergeCell ref="N472:P472"/>
    <mergeCell ref="Q472:S472"/>
    <mergeCell ref="T472:W472"/>
    <mergeCell ref="X472:AA472"/>
    <mergeCell ref="AB472:AG472"/>
    <mergeCell ref="X470:AA470"/>
    <mergeCell ref="AB470:AG470"/>
    <mergeCell ref="AH470:AL470"/>
    <mergeCell ref="B471:D471"/>
    <mergeCell ref="E471:H471"/>
    <mergeCell ref="J471:M471"/>
    <mergeCell ref="N471:P471"/>
    <mergeCell ref="Q471:S471"/>
    <mergeCell ref="T471:W471"/>
    <mergeCell ref="X471:AA471"/>
    <mergeCell ref="B470:D470"/>
    <mergeCell ref="E470:H470"/>
    <mergeCell ref="J470:M470"/>
    <mergeCell ref="N470:P470"/>
    <mergeCell ref="Q470:S470"/>
    <mergeCell ref="T470:W470"/>
    <mergeCell ref="X474:AA474"/>
    <mergeCell ref="AB474:AG474"/>
    <mergeCell ref="AH474:AL474"/>
    <mergeCell ref="B475:D475"/>
    <mergeCell ref="E475:H475"/>
    <mergeCell ref="J475:M475"/>
    <mergeCell ref="N475:P475"/>
    <mergeCell ref="Q475:S475"/>
    <mergeCell ref="T475:W475"/>
    <mergeCell ref="X475:AA475"/>
    <mergeCell ref="B474:D474"/>
    <mergeCell ref="E474:H474"/>
    <mergeCell ref="J474:M474"/>
    <mergeCell ref="N474:P474"/>
    <mergeCell ref="Q474:S474"/>
    <mergeCell ref="T474:W474"/>
    <mergeCell ref="AH472:AL472"/>
    <mergeCell ref="B473:D473"/>
    <mergeCell ref="E473:H473"/>
    <mergeCell ref="J473:M473"/>
    <mergeCell ref="N473:P473"/>
    <mergeCell ref="Q473:S473"/>
    <mergeCell ref="T473:W473"/>
    <mergeCell ref="X473:AA473"/>
    <mergeCell ref="AB473:AG473"/>
    <mergeCell ref="AH473:AL473"/>
    <mergeCell ref="AH476:AL476"/>
    <mergeCell ref="B477:D477"/>
    <mergeCell ref="E477:H477"/>
    <mergeCell ref="J477:M477"/>
    <mergeCell ref="N477:P477"/>
    <mergeCell ref="Q477:S477"/>
    <mergeCell ref="T477:W477"/>
    <mergeCell ref="X477:AA477"/>
    <mergeCell ref="AB477:AG477"/>
    <mergeCell ref="AH477:AL477"/>
    <mergeCell ref="AB475:AG475"/>
    <mergeCell ref="AH475:AL475"/>
    <mergeCell ref="B476:D476"/>
    <mergeCell ref="E476:H476"/>
    <mergeCell ref="J476:M476"/>
    <mergeCell ref="N476:P476"/>
    <mergeCell ref="Q476:S476"/>
    <mergeCell ref="T476:W476"/>
    <mergeCell ref="X476:AA476"/>
    <mergeCell ref="AB476:AG476"/>
    <mergeCell ref="C486:F487"/>
    <mergeCell ref="G486:AF487"/>
    <mergeCell ref="AG486:AH487"/>
    <mergeCell ref="AI486:AJ487"/>
    <mergeCell ref="P488:R488"/>
    <mergeCell ref="W488:Z488"/>
    <mergeCell ref="AE488:AK488"/>
    <mergeCell ref="AH479:AM479"/>
    <mergeCell ref="D480:AI480"/>
    <mergeCell ref="A481:J483"/>
    <mergeCell ref="K481:AI481"/>
    <mergeCell ref="K482:AG482"/>
    <mergeCell ref="A484:B485"/>
    <mergeCell ref="C484:K485"/>
    <mergeCell ref="Z484:AH485"/>
    <mergeCell ref="AI484:AM485"/>
    <mergeCell ref="L485:Y485"/>
    <mergeCell ref="AH490:AL490"/>
    <mergeCell ref="B491:D491"/>
    <mergeCell ref="E491:H491"/>
    <mergeCell ref="J491:M491"/>
    <mergeCell ref="N491:P491"/>
    <mergeCell ref="Q491:S491"/>
    <mergeCell ref="T491:W491"/>
    <mergeCell ref="X491:AA491"/>
    <mergeCell ref="AB491:AG491"/>
    <mergeCell ref="AH491:AL491"/>
    <mergeCell ref="AD489:AG489"/>
    <mergeCell ref="AI489:AL489"/>
    <mergeCell ref="B490:D490"/>
    <mergeCell ref="E490:H490"/>
    <mergeCell ref="J490:M490"/>
    <mergeCell ref="N490:P490"/>
    <mergeCell ref="Q490:S490"/>
    <mergeCell ref="T490:W490"/>
    <mergeCell ref="X490:AA490"/>
    <mergeCell ref="AB490:AG490"/>
    <mergeCell ref="B489:D489"/>
    <mergeCell ref="E489:G489"/>
    <mergeCell ref="J489:O489"/>
    <mergeCell ref="R489:S489"/>
    <mergeCell ref="V489:W489"/>
    <mergeCell ref="Y489:AA489"/>
    <mergeCell ref="AB493:AG493"/>
    <mergeCell ref="AH493:AL493"/>
    <mergeCell ref="B494:D494"/>
    <mergeCell ref="E494:H494"/>
    <mergeCell ref="J494:M494"/>
    <mergeCell ref="N494:P494"/>
    <mergeCell ref="Q494:S494"/>
    <mergeCell ref="T494:W494"/>
    <mergeCell ref="X494:AA494"/>
    <mergeCell ref="AB494:AG494"/>
    <mergeCell ref="X492:AA492"/>
    <mergeCell ref="AB492:AG492"/>
    <mergeCell ref="AH492:AL492"/>
    <mergeCell ref="B493:D493"/>
    <mergeCell ref="E493:H493"/>
    <mergeCell ref="J493:M493"/>
    <mergeCell ref="N493:P493"/>
    <mergeCell ref="Q493:S493"/>
    <mergeCell ref="T493:W493"/>
    <mergeCell ref="X493:AA493"/>
    <mergeCell ref="B492:D492"/>
    <mergeCell ref="E492:H492"/>
    <mergeCell ref="J492:M492"/>
    <mergeCell ref="N492:P492"/>
    <mergeCell ref="Q492:S492"/>
    <mergeCell ref="T492:W492"/>
    <mergeCell ref="X496:AA496"/>
    <mergeCell ref="AB496:AG496"/>
    <mergeCell ref="AH496:AL496"/>
    <mergeCell ref="B497:D497"/>
    <mergeCell ref="E497:H497"/>
    <mergeCell ref="J497:M497"/>
    <mergeCell ref="N497:P497"/>
    <mergeCell ref="Q497:S497"/>
    <mergeCell ref="T497:W497"/>
    <mergeCell ref="X497:AA497"/>
    <mergeCell ref="B496:D496"/>
    <mergeCell ref="E496:H496"/>
    <mergeCell ref="J496:M496"/>
    <mergeCell ref="N496:P496"/>
    <mergeCell ref="Q496:S496"/>
    <mergeCell ref="T496:W496"/>
    <mergeCell ref="AH494:AL494"/>
    <mergeCell ref="B495:D495"/>
    <mergeCell ref="E495:H495"/>
    <mergeCell ref="J495:M495"/>
    <mergeCell ref="N495:P495"/>
    <mergeCell ref="Q495:S495"/>
    <mergeCell ref="T495:W495"/>
    <mergeCell ref="X495:AA495"/>
    <mergeCell ref="AB495:AG495"/>
    <mergeCell ref="AH495:AL495"/>
    <mergeCell ref="AH498:AL498"/>
    <mergeCell ref="B499:D499"/>
    <mergeCell ref="E499:H499"/>
    <mergeCell ref="J499:M499"/>
    <mergeCell ref="N499:P499"/>
    <mergeCell ref="Q499:S499"/>
    <mergeCell ref="T499:W499"/>
    <mergeCell ref="X499:AA499"/>
    <mergeCell ref="AB499:AG499"/>
    <mergeCell ref="AH499:AL499"/>
    <mergeCell ref="AB497:AG497"/>
    <mergeCell ref="AH497:AL497"/>
    <mergeCell ref="B498:D498"/>
    <mergeCell ref="E498:H498"/>
    <mergeCell ref="J498:M498"/>
    <mergeCell ref="N498:P498"/>
    <mergeCell ref="Q498:S498"/>
    <mergeCell ref="T498:W498"/>
    <mergeCell ref="X498:AA498"/>
    <mergeCell ref="AB498:AG498"/>
    <mergeCell ref="AB501:AG501"/>
    <mergeCell ref="AH501:AL501"/>
    <mergeCell ref="B502:D502"/>
    <mergeCell ref="E502:H502"/>
    <mergeCell ref="J502:M502"/>
    <mergeCell ref="N502:P502"/>
    <mergeCell ref="Q502:S502"/>
    <mergeCell ref="T502:W502"/>
    <mergeCell ref="X502:AA502"/>
    <mergeCell ref="AB502:AG502"/>
    <mergeCell ref="X500:AA500"/>
    <mergeCell ref="AB500:AG500"/>
    <mergeCell ref="AH500:AL500"/>
    <mergeCell ref="B501:D501"/>
    <mergeCell ref="E501:H501"/>
    <mergeCell ref="J501:M501"/>
    <mergeCell ref="N501:P501"/>
    <mergeCell ref="Q501:S501"/>
    <mergeCell ref="T501:W501"/>
    <mergeCell ref="X501:AA501"/>
    <mergeCell ref="B500:D500"/>
    <mergeCell ref="E500:H500"/>
    <mergeCell ref="J500:M500"/>
    <mergeCell ref="N500:P500"/>
    <mergeCell ref="Q500:S500"/>
    <mergeCell ref="T500:W500"/>
    <mergeCell ref="X504:AA504"/>
    <mergeCell ref="AB504:AG504"/>
    <mergeCell ref="AH504:AL504"/>
    <mergeCell ref="B505:D505"/>
    <mergeCell ref="E505:H505"/>
    <mergeCell ref="J505:M505"/>
    <mergeCell ref="N505:P505"/>
    <mergeCell ref="Q505:S505"/>
    <mergeCell ref="T505:W505"/>
    <mergeCell ref="X505:AA505"/>
    <mergeCell ref="B504:D504"/>
    <mergeCell ref="E504:H504"/>
    <mergeCell ref="J504:M504"/>
    <mergeCell ref="N504:P504"/>
    <mergeCell ref="Q504:S504"/>
    <mergeCell ref="T504:W504"/>
    <mergeCell ref="AH502:AL502"/>
    <mergeCell ref="B503:D503"/>
    <mergeCell ref="E503:H503"/>
    <mergeCell ref="J503:M503"/>
    <mergeCell ref="N503:P503"/>
    <mergeCell ref="Q503:S503"/>
    <mergeCell ref="T503:W503"/>
    <mergeCell ref="X503:AA503"/>
    <mergeCell ref="AB503:AG503"/>
    <mergeCell ref="AH503:AL503"/>
    <mergeCell ref="AH506:AL506"/>
    <mergeCell ref="B507:D507"/>
    <mergeCell ref="E507:H507"/>
    <mergeCell ref="J507:M507"/>
    <mergeCell ref="N507:P507"/>
    <mergeCell ref="Q507:S507"/>
    <mergeCell ref="T507:W507"/>
    <mergeCell ref="X507:AA507"/>
    <mergeCell ref="AB507:AG507"/>
    <mergeCell ref="AH507:AL507"/>
    <mergeCell ref="AB505:AG505"/>
    <mergeCell ref="AH505:AL505"/>
    <mergeCell ref="B506:D506"/>
    <mergeCell ref="E506:H506"/>
    <mergeCell ref="J506:M506"/>
    <mergeCell ref="N506:P506"/>
    <mergeCell ref="Q506:S506"/>
    <mergeCell ref="T506:W506"/>
    <mergeCell ref="X506:AA506"/>
    <mergeCell ref="AB506:AG506"/>
    <mergeCell ref="AB509:AG509"/>
    <mergeCell ref="AH509:AL509"/>
    <mergeCell ref="B510:D510"/>
    <mergeCell ref="E510:H510"/>
    <mergeCell ref="J510:M510"/>
    <mergeCell ref="N510:P510"/>
    <mergeCell ref="Q510:S510"/>
    <mergeCell ref="T510:W510"/>
    <mergeCell ref="X510:AA510"/>
    <mergeCell ref="AB510:AG510"/>
    <mergeCell ref="X508:AA508"/>
    <mergeCell ref="AB508:AG508"/>
    <mergeCell ref="AH508:AL508"/>
    <mergeCell ref="B509:D509"/>
    <mergeCell ref="E509:H509"/>
    <mergeCell ref="J509:M509"/>
    <mergeCell ref="N509:P509"/>
    <mergeCell ref="Q509:S509"/>
    <mergeCell ref="T509:W509"/>
    <mergeCell ref="X509:AA509"/>
    <mergeCell ref="B508:D508"/>
    <mergeCell ref="E508:H508"/>
    <mergeCell ref="J508:M508"/>
    <mergeCell ref="N508:P508"/>
    <mergeCell ref="Q508:S508"/>
    <mergeCell ref="T508:W508"/>
    <mergeCell ref="X512:AA512"/>
    <mergeCell ref="AB512:AG512"/>
    <mergeCell ref="AH512:AL512"/>
    <mergeCell ref="B513:D513"/>
    <mergeCell ref="E513:H513"/>
    <mergeCell ref="J513:M513"/>
    <mergeCell ref="N513:P513"/>
    <mergeCell ref="Q513:S513"/>
    <mergeCell ref="T513:W513"/>
    <mergeCell ref="X513:AA513"/>
    <mergeCell ref="B512:D512"/>
    <mergeCell ref="E512:H512"/>
    <mergeCell ref="J512:M512"/>
    <mergeCell ref="N512:P512"/>
    <mergeCell ref="Q512:S512"/>
    <mergeCell ref="T512:W512"/>
    <mergeCell ref="AH510:AL510"/>
    <mergeCell ref="B511:D511"/>
    <mergeCell ref="E511:H511"/>
    <mergeCell ref="J511:M511"/>
    <mergeCell ref="N511:P511"/>
    <mergeCell ref="Q511:S511"/>
    <mergeCell ref="T511:W511"/>
    <mergeCell ref="X511:AA511"/>
    <mergeCell ref="AB511:AG511"/>
    <mergeCell ref="AH511:AL511"/>
    <mergeCell ref="AH514:AL514"/>
    <mergeCell ref="B515:D515"/>
    <mergeCell ref="E515:H515"/>
    <mergeCell ref="J515:M515"/>
    <mergeCell ref="N515:P515"/>
    <mergeCell ref="Q515:S515"/>
    <mergeCell ref="T515:W515"/>
    <mergeCell ref="X515:AA515"/>
    <mergeCell ref="AB515:AG515"/>
    <mergeCell ref="AH515:AL515"/>
    <mergeCell ref="AB513:AG513"/>
    <mergeCell ref="AH513:AL513"/>
    <mergeCell ref="B514:D514"/>
    <mergeCell ref="E514:H514"/>
    <mergeCell ref="J514:M514"/>
    <mergeCell ref="N514:P514"/>
    <mergeCell ref="Q514:S514"/>
    <mergeCell ref="T514:W514"/>
    <mergeCell ref="X514:AA514"/>
    <mergeCell ref="AB514:AG514"/>
    <mergeCell ref="AB517:AG517"/>
    <mergeCell ref="AH517:AL517"/>
    <mergeCell ref="B518:D518"/>
    <mergeCell ref="E518:H518"/>
    <mergeCell ref="J518:M518"/>
    <mergeCell ref="N518:P518"/>
    <mergeCell ref="Q518:S518"/>
    <mergeCell ref="T518:W518"/>
    <mergeCell ref="X518:AA518"/>
    <mergeCell ref="AB518:AG518"/>
    <mergeCell ref="X516:AA516"/>
    <mergeCell ref="AB516:AG516"/>
    <mergeCell ref="AH516:AL516"/>
    <mergeCell ref="B517:D517"/>
    <mergeCell ref="E517:H517"/>
    <mergeCell ref="J517:M517"/>
    <mergeCell ref="N517:P517"/>
    <mergeCell ref="Q517:S517"/>
    <mergeCell ref="T517:W517"/>
    <mergeCell ref="X517:AA517"/>
    <mergeCell ref="B516:D516"/>
    <mergeCell ref="E516:H516"/>
    <mergeCell ref="J516:M516"/>
    <mergeCell ref="N516:P516"/>
    <mergeCell ref="Q516:S516"/>
    <mergeCell ref="T516:W516"/>
    <mergeCell ref="X520:AA520"/>
    <mergeCell ref="AB520:AG520"/>
    <mergeCell ref="AH520:AL520"/>
    <mergeCell ref="B521:D521"/>
    <mergeCell ref="E521:H521"/>
    <mergeCell ref="J521:M521"/>
    <mergeCell ref="N521:P521"/>
    <mergeCell ref="Q521:S521"/>
    <mergeCell ref="T521:W521"/>
    <mergeCell ref="X521:AA521"/>
    <mergeCell ref="B520:D520"/>
    <mergeCell ref="E520:H520"/>
    <mergeCell ref="J520:M520"/>
    <mergeCell ref="N520:P520"/>
    <mergeCell ref="Q520:S520"/>
    <mergeCell ref="T520:W520"/>
    <mergeCell ref="AH518:AL518"/>
    <mergeCell ref="B519:D519"/>
    <mergeCell ref="E519:H519"/>
    <mergeCell ref="J519:M519"/>
    <mergeCell ref="N519:P519"/>
    <mergeCell ref="Q519:S519"/>
    <mergeCell ref="T519:W519"/>
    <mergeCell ref="X519:AA519"/>
    <mergeCell ref="AB519:AG519"/>
    <mergeCell ref="AH519:AL519"/>
    <mergeCell ref="AH522:AL522"/>
    <mergeCell ref="B524:D524"/>
    <mergeCell ref="E524:H524"/>
    <mergeCell ref="J524:M524"/>
    <mergeCell ref="N524:P524"/>
    <mergeCell ref="Q524:S524"/>
    <mergeCell ref="T524:W524"/>
    <mergeCell ref="X524:AA524"/>
    <mergeCell ref="AB524:AG524"/>
    <mergeCell ref="AH524:AL524"/>
    <mergeCell ref="AB521:AG521"/>
    <mergeCell ref="AH521:AL521"/>
    <mergeCell ref="B522:D522"/>
    <mergeCell ref="E522:H522"/>
    <mergeCell ref="J522:M523"/>
    <mergeCell ref="N522:P522"/>
    <mergeCell ref="Q522:S522"/>
    <mergeCell ref="T522:W522"/>
    <mergeCell ref="X522:AA522"/>
    <mergeCell ref="AB522:AG522"/>
    <mergeCell ref="AB526:AG526"/>
    <mergeCell ref="AH526:AL526"/>
    <mergeCell ref="B527:D527"/>
    <mergeCell ref="E527:H527"/>
    <mergeCell ref="J527:M527"/>
    <mergeCell ref="N527:P527"/>
    <mergeCell ref="Q527:S527"/>
    <mergeCell ref="T527:W527"/>
    <mergeCell ref="X527:AA527"/>
    <mergeCell ref="AB527:AG527"/>
    <mergeCell ref="X525:AA525"/>
    <mergeCell ref="AB525:AG525"/>
    <mergeCell ref="AH525:AL525"/>
    <mergeCell ref="B526:D526"/>
    <mergeCell ref="E526:H526"/>
    <mergeCell ref="J526:M526"/>
    <mergeCell ref="N526:P526"/>
    <mergeCell ref="Q526:S526"/>
    <mergeCell ref="T526:W526"/>
    <mergeCell ref="X526:AA526"/>
    <mergeCell ref="B525:D525"/>
    <mergeCell ref="E525:H525"/>
    <mergeCell ref="J525:M525"/>
    <mergeCell ref="N525:P525"/>
    <mergeCell ref="Q525:S525"/>
    <mergeCell ref="T525:W525"/>
    <mergeCell ref="X529:AA529"/>
    <mergeCell ref="AB529:AG529"/>
    <mergeCell ref="AH529:AL529"/>
    <mergeCell ref="B530:D530"/>
    <mergeCell ref="E530:H530"/>
    <mergeCell ref="J530:M530"/>
    <mergeCell ref="N530:P530"/>
    <mergeCell ref="Q530:S530"/>
    <mergeCell ref="T530:W530"/>
    <mergeCell ref="X530:AA530"/>
    <mergeCell ref="B529:D529"/>
    <mergeCell ref="E529:H529"/>
    <mergeCell ref="J529:M529"/>
    <mergeCell ref="N529:P529"/>
    <mergeCell ref="Q529:S529"/>
    <mergeCell ref="T529:W529"/>
    <mergeCell ref="AH527:AL527"/>
    <mergeCell ref="B528:D528"/>
    <mergeCell ref="E528:H528"/>
    <mergeCell ref="J528:M528"/>
    <mergeCell ref="N528:P528"/>
    <mergeCell ref="Q528:S528"/>
    <mergeCell ref="T528:W528"/>
    <mergeCell ref="X528:AA528"/>
    <mergeCell ref="AB528:AG528"/>
    <mergeCell ref="AH528:AL528"/>
    <mergeCell ref="AH531:AL531"/>
    <mergeCell ref="B532:D532"/>
    <mergeCell ref="E532:H532"/>
    <mergeCell ref="J532:M532"/>
    <mergeCell ref="N532:P532"/>
    <mergeCell ref="Q532:S532"/>
    <mergeCell ref="T532:W532"/>
    <mergeCell ref="X532:AA532"/>
    <mergeCell ref="AB532:AG532"/>
    <mergeCell ref="AH532:AL532"/>
    <mergeCell ref="AB530:AG530"/>
    <mergeCell ref="AH530:AL530"/>
    <mergeCell ref="B531:D531"/>
    <mergeCell ref="E531:H531"/>
    <mergeCell ref="J531:M531"/>
    <mergeCell ref="N531:P531"/>
    <mergeCell ref="Q531:S531"/>
    <mergeCell ref="T531:W531"/>
    <mergeCell ref="X531:AA531"/>
    <mergeCell ref="AB531:AG531"/>
    <mergeCell ref="AB534:AG534"/>
    <mergeCell ref="AH534:AL534"/>
    <mergeCell ref="B535:D535"/>
    <mergeCell ref="E535:H535"/>
    <mergeCell ref="J535:M535"/>
    <mergeCell ref="N535:P535"/>
    <mergeCell ref="Q535:S535"/>
    <mergeCell ref="T535:W535"/>
    <mergeCell ref="X535:AA535"/>
    <mergeCell ref="AB535:AG535"/>
    <mergeCell ref="X533:AA533"/>
    <mergeCell ref="AB533:AG533"/>
    <mergeCell ref="AH533:AL533"/>
    <mergeCell ref="B534:D534"/>
    <mergeCell ref="E534:H534"/>
    <mergeCell ref="J534:M534"/>
    <mergeCell ref="N534:P534"/>
    <mergeCell ref="Q534:S534"/>
    <mergeCell ref="T534:W534"/>
    <mergeCell ref="X534:AA534"/>
    <mergeCell ref="B533:D533"/>
    <mergeCell ref="E533:H533"/>
    <mergeCell ref="J533:M533"/>
    <mergeCell ref="N533:P533"/>
    <mergeCell ref="Q533:S533"/>
    <mergeCell ref="T533:W533"/>
    <mergeCell ref="X537:AA537"/>
    <mergeCell ref="AB537:AG537"/>
    <mergeCell ref="AH537:AL537"/>
    <mergeCell ref="AH539:AM539"/>
    <mergeCell ref="D540:AI540"/>
    <mergeCell ref="A541:J543"/>
    <mergeCell ref="K541:AI541"/>
    <mergeCell ref="K542:AG542"/>
    <mergeCell ref="B537:D537"/>
    <mergeCell ref="E537:H537"/>
    <mergeCell ref="J537:M537"/>
    <mergeCell ref="N537:P537"/>
    <mergeCell ref="Q537:S537"/>
    <mergeCell ref="T537:W537"/>
    <mergeCell ref="AH535:AL535"/>
    <mergeCell ref="B536:D536"/>
    <mergeCell ref="E536:H536"/>
    <mergeCell ref="J536:M536"/>
    <mergeCell ref="N536:P536"/>
    <mergeCell ref="Q536:S536"/>
    <mergeCell ref="T536:W536"/>
    <mergeCell ref="X536:AA536"/>
    <mergeCell ref="AB536:AG536"/>
    <mergeCell ref="AH536:AL536"/>
    <mergeCell ref="P548:R548"/>
    <mergeCell ref="W548:Z548"/>
    <mergeCell ref="AE548:AK548"/>
    <mergeCell ref="B549:D549"/>
    <mergeCell ref="E549:G549"/>
    <mergeCell ref="J549:O549"/>
    <mergeCell ref="R549:S549"/>
    <mergeCell ref="V549:W549"/>
    <mergeCell ref="Y549:AA549"/>
    <mergeCell ref="AD549:AG549"/>
    <mergeCell ref="A544:B545"/>
    <mergeCell ref="C544:K545"/>
    <mergeCell ref="Z544:AH545"/>
    <mergeCell ref="AI544:AM545"/>
    <mergeCell ref="L545:Y545"/>
    <mergeCell ref="C546:F547"/>
    <mergeCell ref="G546:AF547"/>
    <mergeCell ref="AG546:AH547"/>
    <mergeCell ref="AI546:AJ547"/>
    <mergeCell ref="X551:AA551"/>
    <mergeCell ref="AB551:AG551"/>
    <mergeCell ref="AH551:AL551"/>
    <mergeCell ref="B552:D552"/>
    <mergeCell ref="E552:H552"/>
    <mergeCell ref="J552:M552"/>
    <mergeCell ref="N552:P552"/>
    <mergeCell ref="Q552:S552"/>
    <mergeCell ref="T552:W552"/>
    <mergeCell ref="X552:AA552"/>
    <mergeCell ref="B551:D551"/>
    <mergeCell ref="E551:H551"/>
    <mergeCell ref="J551:M551"/>
    <mergeCell ref="N551:P551"/>
    <mergeCell ref="Q551:S551"/>
    <mergeCell ref="T551:W551"/>
    <mergeCell ref="AI549:AL549"/>
    <mergeCell ref="B550:D550"/>
    <mergeCell ref="E550:H550"/>
    <mergeCell ref="J550:M550"/>
    <mergeCell ref="N550:P550"/>
    <mergeCell ref="Q550:S550"/>
    <mergeCell ref="T550:W550"/>
    <mergeCell ref="X550:AA550"/>
    <mergeCell ref="AB550:AG550"/>
    <mergeCell ref="AH550:AL550"/>
    <mergeCell ref="AH553:AL553"/>
    <mergeCell ref="B554:D554"/>
    <mergeCell ref="E554:H554"/>
    <mergeCell ref="J554:M554"/>
    <mergeCell ref="N554:P554"/>
    <mergeCell ref="Q554:S554"/>
    <mergeCell ref="T554:W554"/>
    <mergeCell ref="X554:AA554"/>
    <mergeCell ref="AB554:AG554"/>
    <mergeCell ref="AH554:AL554"/>
    <mergeCell ref="AB552:AG552"/>
    <mergeCell ref="AH552:AL552"/>
    <mergeCell ref="B553:D553"/>
    <mergeCell ref="E553:H553"/>
    <mergeCell ref="J553:M553"/>
    <mergeCell ref="N553:P553"/>
    <mergeCell ref="Q553:S553"/>
    <mergeCell ref="T553:W553"/>
    <mergeCell ref="X553:AA553"/>
    <mergeCell ref="AB553:AG553"/>
    <mergeCell ref="AB556:AG556"/>
    <mergeCell ref="AH556:AL556"/>
    <mergeCell ref="B557:D557"/>
    <mergeCell ref="E557:H557"/>
    <mergeCell ref="J557:M557"/>
    <mergeCell ref="N557:P557"/>
    <mergeCell ref="Q557:S557"/>
    <mergeCell ref="T557:W557"/>
    <mergeCell ref="X557:AA557"/>
    <mergeCell ref="AB557:AG557"/>
    <mergeCell ref="X555:AA555"/>
    <mergeCell ref="AB555:AG555"/>
    <mergeCell ref="AH555:AL555"/>
    <mergeCell ref="B556:D556"/>
    <mergeCell ref="E556:H556"/>
    <mergeCell ref="J556:M556"/>
    <mergeCell ref="N556:P556"/>
    <mergeCell ref="Q556:S556"/>
    <mergeCell ref="T556:W556"/>
    <mergeCell ref="X556:AA556"/>
    <mergeCell ref="B555:D555"/>
    <mergeCell ref="E555:H555"/>
    <mergeCell ref="J555:M555"/>
    <mergeCell ref="N555:P555"/>
    <mergeCell ref="Q555:S555"/>
    <mergeCell ref="T555:W555"/>
    <mergeCell ref="X559:AA559"/>
    <mergeCell ref="AB559:AG559"/>
    <mergeCell ref="AH559:AL559"/>
    <mergeCell ref="B560:D560"/>
    <mergeCell ref="E560:H560"/>
    <mergeCell ref="J560:M560"/>
    <mergeCell ref="N560:P560"/>
    <mergeCell ref="Q560:S560"/>
    <mergeCell ref="T560:W560"/>
    <mergeCell ref="X560:AA560"/>
    <mergeCell ref="B559:D559"/>
    <mergeCell ref="E559:H559"/>
    <mergeCell ref="J559:M559"/>
    <mergeCell ref="N559:P559"/>
    <mergeCell ref="Q559:S559"/>
    <mergeCell ref="T559:W559"/>
    <mergeCell ref="AH557:AL557"/>
    <mergeCell ref="B558:D558"/>
    <mergeCell ref="E558:H558"/>
    <mergeCell ref="J558:M558"/>
    <mergeCell ref="N558:P558"/>
    <mergeCell ref="Q558:S558"/>
    <mergeCell ref="T558:W558"/>
    <mergeCell ref="X558:AA558"/>
    <mergeCell ref="AB558:AG558"/>
    <mergeCell ref="AH558:AL558"/>
    <mergeCell ref="AH561:AL561"/>
    <mergeCell ref="B562:D562"/>
    <mergeCell ref="E562:H562"/>
    <mergeCell ref="J562:M562"/>
    <mergeCell ref="N562:P562"/>
    <mergeCell ref="Q562:S562"/>
    <mergeCell ref="T562:W562"/>
    <mergeCell ref="X562:AA562"/>
    <mergeCell ref="AB562:AG562"/>
    <mergeCell ref="AH562:AL562"/>
    <mergeCell ref="AB560:AG560"/>
    <mergeCell ref="AH560:AL560"/>
    <mergeCell ref="B561:D561"/>
    <mergeCell ref="E561:H561"/>
    <mergeCell ref="J561:M561"/>
    <mergeCell ref="N561:P561"/>
    <mergeCell ref="Q561:S561"/>
    <mergeCell ref="T561:W561"/>
    <mergeCell ref="X561:AA561"/>
    <mergeCell ref="AB561:AG561"/>
    <mergeCell ref="AB564:AG564"/>
    <mergeCell ref="AH564:AL564"/>
    <mergeCell ref="B565:D565"/>
    <mergeCell ref="E565:H565"/>
    <mergeCell ref="J565:M565"/>
    <mergeCell ref="N565:P565"/>
    <mergeCell ref="Q565:S565"/>
    <mergeCell ref="T565:W565"/>
    <mergeCell ref="X565:AA565"/>
    <mergeCell ref="AB565:AG565"/>
    <mergeCell ref="X563:AA563"/>
    <mergeCell ref="AB563:AG563"/>
    <mergeCell ref="AH563:AL563"/>
    <mergeCell ref="B564:D564"/>
    <mergeCell ref="E564:H564"/>
    <mergeCell ref="J564:M564"/>
    <mergeCell ref="N564:P564"/>
    <mergeCell ref="Q564:S564"/>
    <mergeCell ref="T564:W564"/>
    <mergeCell ref="X564:AA564"/>
    <mergeCell ref="B563:D563"/>
    <mergeCell ref="E563:H563"/>
    <mergeCell ref="J563:M563"/>
    <mergeCell ref="N563:P563"/>
    <mergeCell ref="Q563:S563"/>
    <mergeCell ref="T563:W563"/>
    <mergeCell ref="X567:AA567"/>
    <mergeCell ref="AB567:AG567"/>
    <mergeCell ref="AH567:AL567"/>
    <mergeCell ref="B568:D568"/>
    <mergeCell ref="E568:H568"/>
    <mergeCell ref="J568:M568"/>
    <mergeCell ref="N568:P568"/>
    <mergeCell ref="Q568:S568"/>
    <mergeCell ref="T568:W568"/>
    <mergeCell ref="X568:AA568"/>
    <mergeCell ref="B567:D567"/>
    <mergeCell ref="E567:H567"/>
    <mergeCell ref="J567:M567"/>
    <mergeCell ref="N567:P567"/>
    <mergeCell ref="Q567:S567"/>
    <mergeCell ref="T567:W567"/>
    <mergeCell ref="AH565:AL565"/>
    <mergeCell ref="B566:D566"/>
    <mergeCell ref="E566:H566"/>
    <mergeCell ref="J566:M566"/>
    <mergeCell ref="N566:P566"/>
    <mergeCell ref="Q566:S566"/>
    <mergeCell ref="T566:W566"/>
    <mergeCell ref="X566:AA566"/>
    <mergeCell ref="AB566:AG566"/>
    <mergeCell ref="AH566:AL566"/>
    <mergeCell ref="AH569:AL569"/>
    <mergeCell ref="B570:D570"/>
    <mergeCell ref="E570:H570"/>
    <mergeCell ref="J570:M570"/>
    <mergeCell ref="N570:P570"/>
    <mergeCell ref="Q570:S570"/>
    <mergeCell ref="T570:W570"/>
    <mergeCell ref="X570:AA570"/>
    <mergeCell ref="AB570:AG570"/>
    <mergeCell ref="AH570:AL570"/>
    <mergeCell ref="AB568:AG568"/>
    <mergeCell ref="AH568:AL568"/>
    <mergeCell ref="B569:D569"/>
    <mergeCell ref="E569:H569"/>
    <mergeCell ref="J569:M569"/>
    <mergeCell ref="N569:P569"/>
    <mergeCell ref="Q569:S569"/>
    <mergeCell ref="T569:W569"/>
    <mergeCell ref="X569:AA569"/>
    <mergeCell ref="AB569:AG569"/>
    <mergeCell ref="AB572:AG572"/>
    <mergeCell ref="AH572:AL572"/>
    <mergeCell ref="B573:D573"/>
    <mergeCell ref="E573:H573"/>
    <mergeCell ref="J573:M573"/>
    <mergeCell ref="N573:P573"/>
    <mergeCell ref="Q573:S573"/>
    <mergeCell ref="T573:W573"/>
    <mergeCell ref="X573:AA573"/>
    <mergeCell ref="AB573:AG573"/>
    <mergeCell ref="X571:AA571"/>
    <mergeCell ref="AB571:AG571"/>
    <mergeCell ref="AH571:AL571"/>
    <mergeCell ref="B572:D572"/>
    <mergeCell ref="E572:H572"/>
    <mergeCell ref="J572:M572"/>
    <mergeCell ref="N572:P572"/>
    <mergeCell ref="Q572:S572"/>
    <mergeCell ref="T572:W572"/>
    <mergeCell ref="X572:AA572"/>
    <mergeCell ref="B571:D571"/>
    <mergeCell ref="E571:H571"/>
    <mergeCell ref="J571:M571"/>
    <mergeCell ref="N571:P571"/>
    <mergeCell ref="Q571:S571"/>
    <mergeCell ref="T571:W571"/>
    <mergeCell ref="X575:AA575"/>
    <mergeCell ref="AB575:AG575"/>
    <mergeCell ref="AH575:AL575"/>
    <mergeCell ref="B576:D576"/>
    <mergeCell ref="E576:H576"/>
    <mergeCell ref="J576:M576"/>
    <mergeCell ref="N576:P576"/>
    <mergeCell ref="Q576:S576"/>
    <mergeCell ref="T576:W576"/>
    <mergeCell ref="X576:AA576"/>
    <mergeCell ref="B575:D575"/>
    <mergeCell ref="E575:H575"/>
    <mergeCell ref="J575:M575"/>
    <mergeCell ref="N575:P575"/>
    <mergeCell ref="Q575:S575"/>
    <mergeCell ref="T575:W575"/>
    <mergeCell ref="AH573:AL573"/>
    <mergeCell ref="B574:D574"/>
    <mergeCell ref="E574:H574"/>
    <mergeCell ref="J574:M574"/>
    <mergeCell ref="N574:P574"/>
    <mergeCell ref="Q574:S574"/>
    <mergeCell ref="T574:W574"/>
    <mergeCell ref="X574:AA574"/>
    <mergeCell ref="AB574:AG574"/>
    <mergeCell ref="AH574:AL574"/>
    <mergeCell ref="AH577:AL577"/>
    <mergeCell ref="B578:D578"/>
    <mergeCell ref="E578:H578"/>
    <mergeCell ref="J578:M578"/>
    <mergeCell ref="N578:P578"/>
    <mergeCell ref="Q578:S578"/>
    <mergeCell ref="T578:W578"/>
    <mergeCell ref="X578:AA578"/>
    <mergeCell ref="AB578:AG578"/>
    <mergeCell ref="AH578:AL578"/>
    <mergeCell ref="AB576:AG576"/>
    <mergeCell ref="AH576:AL576"/>
    <mergeCell ref="B577:D577"/>
    <mergeCell ref="E577:H577"/>
    <mergeCell ref="J577:M577"/>
    <mergeCell ref="N577:P577"/>
    <mergeCell ref="Q577:S577"/>
    <mergeCell ref="T577:W577"/>
    <mergeCell ref="X577:AA577"/>
    <mergeCell ref="AB577:AG577"/>
    <mergeCell ref="AB580:AG580"/>
    <mergeCell ref="AH580:AL580"/>
    <mergeCell ref="B581:D581"/>
    <mergeCell ref="E581:H581"/>
    <mergeCell ref="J581:M581"/>
    <mergeCell ref="N581:P581"/>
    <mergeCell ref="Q581:S581"/>
    <mergeCell ref="T581:W581"/>
    <mergeCell ref="X581:AA581"/>
    <mergeCell ref="AB581:AG581"/>
    <mergeCell ref="X579:AA579"/>
    <mergeCell ref="AB579:AG579"/>
    <mergeCell ref="AH579:AL579"/>
    <mergeCell ref="B580:D580"/>
    <mergeCell ref="E580:H580"/>
    <mergeCell ref="J580:M580"/>
    <mergeCell ref="N580:P580"/>
    <mergeCell ref="Q580:S580"/>
    <mergeCell ref="T580:W580"/>
    <mergeCell ref="X580:AA580"/>
    <mergeCell ref="B579:D579"/>
    <mergeCell ref="E579:H579"/>
    <mergeCell ref="J579:M579"/>
    <mergeCell ref="N579:P579"/>
    <mergeCell ref="Q579:S579"/>
    <mergeCell ref="T579:W579"/>
    <mergeCell ref="X583:AA583"/>
    <mergeCell ref="AB583:AG583"/>
    <mergeCell ref="AH583:AL583"/>
    <mergeCell ref="B584:D584"/>
    <mergeCell ref="E584:H584"/>
    <mergeCell ref="J584:M584"/>
    <mergeCell ref="N584:P584"/>
    <mergeCell ref="Q584:S584"/>
    <mergeCell ref="T584:W584"/>
    <mergeCell ref="X584:AA584"/>
    <mergeCell ref="B583:D583"/>
    <mergeCell ref="E583:H583"/>
    <mergeCell ref="J583:M583"/>
    <mergeCell ref="N583:P583"/>
    <mergeCell ref="Q583:S583"/>
    <mergeCell ref="T583:W583"/>
    <mergeCell ref="AH581:AL581"/>
    <mergeCell ref="B582:D582"/>
    <mergeCell ref="E582:H582"/>
    <mergeCell ref="J582:M582"/>
    <mergeCell ref="N582:P582"/>
    <mergeCell ref="Q582:S582"/>
    <mergeCell ref="T582:W582"/>
    <mergeCell ref="X582:AA582"/>
    <mergeCell ref="AB582:AG582"/>
    <mergeCell ref="AH582:AL582"/>
    <mergeCell ref="AH585:AL585"/>
    <mergeCell ref="B586:D586"/>
    <mergeCell ref="E586:H586"/>
    <mergeCell ref="J586:M586"/>
    <mergeCell ref="N586:P586"/>
    <mergeCell ref="Q586:S586"/>
    <mergeCell ref="T586:W586"/>
    <mergeCell ref="X586:AA586"/>
    <mergeCell ref="AB586:AG586"/>
    <mergeCell ref="AH586:AL586"/>
    <mergeCell ref="AB584:AG584"/>
    <mergeCell ref="AH584:AL584"/>
    <mergeCell ref="B585:D585"/>
    <mergeCell ref="E585:H585"/>
    <mergeCell ref="J585:M585"/>
    <mergeCell ref="N585:P585"/>
    <mergeCell ref="Q585:S585"/>
    <mergeCell ref="T585:W585"/>
    <mergeCell ref="X585:AA585"/>
    <mergeCell ref="AB585:AG585"/>
    <mergeCell ref="AB588:AG588"/>
    <mergeCell ref="AH588:AL588"/>
    <mergeCell ref="B589:D589"/>
    <mergeCell ref="E589:H589"/>
    <mergeCell ref="J589:M589"/>
    <mergeCell ref="N589:P589"/>
    <mergeCell ref="Q589:S589"/>
    <mergeCell ref="T589:W589"/>
    <mergeCell ref="X589:AA589"/>
    <mergeCell ref="AB589:AG589"/>
    <mergeCell ref="X587:AA587"/>
    <mergeCell ref="AB587:AG587"/>
    <mergeCell ref="AH587:AL587"/>
    <mergeCell ref="B588:D588"/>
    <mergeCell ref="E588:H588"/>
    <mergeCell ref="J588:M588"/>
    <mergeCell ref="N588:P588"/>
    <mergeCell ref="Q588:S588"/>
    <mergeCell ref="T588:W588"/>
    <mergeCell ref="X588:AA588"/>
    <mergeCell ref="B587:D587"/>
    <mergeCell ref="E587:H587"/>
    <mergeCell ref="J587:M587"/>
    <mergeCell ref="N587:P587"/>
    <mergeCell ref="Q587:S587"/>
    <mergeCell ref="T587:W587"/>
    <mergeCell ref="X591:AA591"/>
    <mergeCell ref="AB591:AG591"/>
    <mergeCell ref="AH591:AL591"/>
    <mergeCell ref="B592:D592"/>
    <mergeCell ref="E592:H592"/>
    <mergeCell ref="J592:M592"/>
    <mergeCell ref="N592:P592"/>
    <mergeCell ref="Q592:S592"/>
    <mergeCell ref="T592:W592"/>
    <mergeCell ref="X592:AA592"/>
    <mergeCell ref="B591:D591"/>
    <mergeCell ref="E591:H591"/>
    <mergeCell ref="J591:M591"/>
    <mergeCell ref="N591:P591"/>
    <mergeCell ref="Q591:S591"/>
    <mergeCell ref="T591:W591"/>
    <mergeCell ref="AH589:AL589"/>
    <mergeCell ref="B590:D590"/>
    <mergeCell ref="E590:H590"/>
    <mergeCell ref="J590:M590"/>
    <mergeCell ref="N590:P590"/>
    <mergeCell ref="Q590:S590"/>
    <mergeCell ref="T590:W590"/>
    <mergeCell ref="X590:AA590"/>
    <mergeCell ref="AB590:AG590"/>
    <mergeCell ref="AH590:AL590"/>
    <mergeCell ref="AH593:AL593"/>
    <mergeCell ref="B594:D594"/>
    <mergeCell ref="E594:H594"/>
    <mergeCell ref="J594:M594"/>
    <mergeCell ref="N594:P594"/>
    <mergeCell ref="Q594:S594"/>
    <mergeCell ref="T594:W594"/>
    <mergeCell ref="X594:AA594"/>
    <mergeCell ref="AB594:AG594"/>
    <mergeCell ref="AH594:AL594"/>
    <mergeCell ref="AB592:AG592"/>
    <mergeCell ref="AH592:AL592"/>
    <mergeCell ref="B593:D593"/>
    <mergeCell ref="E593:H593"/>
    <mergeCell ref="J593:M593"/>
    <mergeCell ref="N593:P593"/>
    <mergeCell ref="Q593:S593"/>
    <mergeCell ref="T593:W593"/>
    <mergeCell ref="X593:AA593"/>
    <mergeCell ref="AB593:AG593"/>
    <mergeCell ref="AH597:AL597"/>
    <mergeCell ref="AH599:AM599"/>
    <mergeCell ref="D600:AI600"/>
    <mergeCell ref="A601:J603"/>
    <mergeCell ref="K601:AI601"/>
    <mergeCell ref="K602:AG602"/>
    <mergeCell ref="AB596:AG596"/>
    <mergeCell ref="AH596:AL596"/>
    <mergeCell ref="B597:D597"/>
    <mergeCell ref="E597:H597"/>
    <mergeCell ref="J597:M597"/>
    <mergeCell ref="N597:P597"/>
    <mergeCell ref="Q597:S597"/>
    <mergeCell ref="T597:W597"/>
    <mergeCell ref="X597:AA597"/>
    <mergeCell ref="AB597:AG597"/>
    <mergeCell ref="X595:AA595"/>
    <mergeCell ref="AB595:AG595"/>
    <mergeCell ref="AH595:AL595"/>
    <mergeCell ref="B596:D596"/>
    <mergeCell ref="E596:H596"/>
    <mergeCell ref="J596:M596"/>
    <mergeCell ref="N596:P596"/>
    <mergeCell ref="Q596:S596"/>
    <mergeCell ref="T596:W596"/>
    <mergeCell ref="X596:AA596"/>
    <mergeCell ref="B595:D595"/>
    <mergeCell ref="E595:H595"/>
    <mergeCell ref="J595:M595"/>
    <mergeCell ref="N595:P595"/>
    <mergeCell ref="Q595:S595"/>
    <mergeCell ref="T595:W595"/>
    <mergeCell ref="P608:R608"/>
    <mergeCell ref="W608:Z608"/>
    <mergeCell ref="AE608:AK608"/>
    <mergeCell ref="B609:D609"/>
    <mergeCell ref="E609:G609"/>
    <mergeCell ref="J609:O609"/>
    <mergeCell ref="R609:S609"/>
    <mergeCell ref="V609:W609"/>
    <mergeCell ref="Y609:AA609"/>
    <mergeCell ref="AD609:AG609"/>
    <mergeCell ref="A604:B605"/>
    <mergeCell ref="C604:K605"/>
    <mergeCell ref="Z604:AH605"/>
    <mergeCell ref="AI604:AM605"/>
    <mergeCell ref="L605:Y605"/>
    <mergeCell ref="C606:F607"/>
    <mergeCell ref="G606:AF607"/>
    <mergeCell ref="AG606:AH607"/>
    <mergeCell ref="AI606:AJ607"/>
    <mergeCell ref="X611:AA611"/>
    <mergeCell ref="AB611:AG611"/>
    <mergeCell ref="AH611:AL611"/>
    <mergeCell ref="B612:D612"/>
    <mergeCell ref="E612:H612"/>
    <mergeCell ref="J612:M612"/>
    <mergeCell ref="N612:P612"/>
    <mergeCell ref="Q612:S612"/>
    <mergeCell ref="T612:W612"/>
    <mergeCell ref="X612:AA612"/>
    <mergeCell ref="B611:D611"/>
    <mergeCell ref="E611:H611"/>
    <mergeCell ref="J611:M611"/>
    <mergeCell ref="N611:P611"/>
    <mergeCell ref="Q611:S611"/>
    <mergeCell ref="T611:W611"/>
    <mergeCell ref="AI609:AL609"/>
    <mergeCell ref="B610:D610"/>
    <mergeCell ref="E610:H610"/>
    <mergeCell ref="J610:M610"/>
    <mergeCell ref="N610:P610"/>
    <mergeCell ref="Q610:S610"/>
    <mergeCell ref="T610:W610"/>
    <mergeCell ref="X610:AA610"/>
    <mergeCell ref="AB610:AG610"/>
    <mergeCell ref="AH610:AL610"/>
    <mergeCell ref="AH613:AL613"/>
    <mergeCell ref="B614:D614"/>
    <mergeCell ref="E614:H614"/>
    <mergeCell ref="J614:M614"/>
    <mergeCell ref="N614:P614"/>
    <mergeCell ref="Q614:S614"/>
    <mergeCell ref="T614:W614"/>
    <mergeCell ref="X614:AA614"/>
    <mergeCell ref="AB614:AG614"/>
    <mergeCell ref="AH614:AL614"/>
    <mergeCell ref="AB612:AG612"/>
    <mergeCell ref="AH612:AL612"/>
    <mergeCell ref="B613:D613"/>
    <mergeCell ref="E613:H613"/>
    <mergeCell ref="J613:M613"/>
    <mergeCell ref="N613:P613"/>
    <mergeCell ref="Q613:S613"/>
    <mergeCell ref="T613:W613"/>
    <mergeCell ref="X613:AA613"/>
    <mergeCell ref="AB613:AG613"/>
    <mergeCell ref="AB616:AG616"/>
    <mergeCell ref="AH616:AL616"/>
    <mergeCell ref="B617:D617"/>
    <mergeCell ref="E617:H617"/>
    <mergeCell ref="J617:M617"/>
    <mergeCell ref="N617:P617"/>
    <mergeCell ref="Q617:S617"/>
    <mergeCell ref="T617:W617"/>
    <mergeCell ref="X617:AA617"/>
    <mergeCell ref="AB617:AG617"/>
    <mergeCell ref="X615:AA615"/>
    <mergeCell ref="AB615:AG615"/>
    <mergeCell ref="AH615:AL615"/>
    <mergeCell ref="B616:D616"/>
    <mergeCell ref="E616:H616"/>
    <mergeCell ref="J616:M616"/>
    <mergeCell ref="N616:P616"/>
    <mergeCell ref="Q616:S616"/>
    <mergeCell ref="T616:W616"/>
    <mergeCell ref="X616:AA616"/>
    <mergeCell ref="B615:D615"/>
    <mergeCell ref="E615:H615"/>
    <mergeCell ref="J615:M615"/>
    <mergeCell ref="N615:P615"/>
    <mergeCell ref="Q615:S615"/>
    <mergeCell ref="T615:W615"/>
    <mergeCell ref="X619:AA619"/>
    <mergeCell ref="AB619:AG619"/>
    <mergeCell ref="AH619:AL619"/>
    <mergeCell ref="B620:D620"/>
    <mergeCell ref="E620:H620"/>
    <mergeCell ref="J620:M620"/>
    <mergeCell ref="N620:P620"/>
    <mergeCell ref="Q620:S620"/>
    <mergeCell ref="T620:W620"/>
    <mergeCell ref="X620:AA620"/>
    <mergeCell ref="B619:D619"/>
    <mergeCell ref="E619:H619"/>
    <mergeCell ref="J619:M619"/>
    <mergeCell ref="N619:P619"/>
    <mergeCell ref="Q619:S619"/>
    <mergeCell ref="T619:W619"/>
    <mergeCell ref="AH617:AL617"/>
    <mergeCell ref="B618:D618"/>
    <mergeCell ref="E618:H618"/>
    <mergeCell ref="J618:M618"/>
    <mergeCell ref="N618:P618"/>
    <mergeCell ref="Q618:S618"/>
    <mergeCell ref="T618:W618"/>
    <mergeCell ref="X618:AA618"/>
    <mergeCell ref="AB618:AG618"/>
    <mergeCell ref="AH618:AL618"/>
    <mergeCell ref="AH621:AL621"/>
    <mergeCell ref="B622:D622"/>
    <mergeCell ref="E622:H622"/>
    <mergeCell ref="J622:M622"/>
    <mergeCell ref="N622:P622"/>
    <mergeCell ref="Q622:S622"/>
    <mergeCell ref="T622:W622"/>
    <mergeCell ref="X622:AA622"/>
    <mergeCell ref="AB622:AG622"/>
    <mergeCell ref="AH622:AL622"/>
    <mergeCell ref="AB620:AG620"/>
    <mergeCell ref="AH620:AL620"/>
    <mergeCell ref="B621:D621"/>
    <mergeCell ref="E621:H621"/>
    <mergeCell ref="J621:M621"/>
    <mergeCell ref="N621:P621"/>
    <mergeCell ref="Q621:S621"/>
    <mergeCell ref="T621:W621"/>
    <mergeCell ref="X621:AA621"/>
    <mergeCell ref="AB621:AG621"/>
    <mergeCell ref="AB624:AG624"/>
    <mergeCell ref="AH624:AL624"/>
    <mergeCell ref="B625:D625"/>
    <mergeCell ref="E625:H625"/>
    <mergeCell ref="J625:M625"/>
    <mergeCell ref="N625:P625"/>
    <mergeCell ref="Q625:S625"/>
    <mergeCell ref="T625:W625"/>
    <mergeCell ref="X625:AA625"/>
    <mergeCell ref="AB625:AG625"/>
    <mergeCell ref="X623:AA623"/>
    <mergeCell ref="AB623:AG623"/>
    <mergeCell ref="AH623:AL623"/>
    <mergeCell ref="B624:D624"/>
    <mergeCell ref="E624:H624"/>
    <mergeCell ref="J624:M624"/>
    <mergeCell ref="N624:P624"/>
    <mergeCell ref="Q624:S624"/>
    <mergeCell ref="T624:W624"/>
    <mergeCell ref="X624:AA624"/>
    <mergeCell ref="B623:D623"/>
    <mergeCell ref="E623:H623"/>
    <mergeCell ref="J623:M623"/>
    <mergeCell ref="N623:P623"/>
    <mergeCell ref="Q623:S623"/>
    <mergeCell ref="T623:W623"/>
    <mergeCell ref="X627:AA627"/>
    <mergeCell ref="AB627:AG627"/>
    <mergeCell ref="AH627:AL627"/>
    <mergeCell ref="B628:D628"/>
    <mergeCell ref="E628:H628"/>
    <mergeCell ref="J628:M628"/>
    <mergeCell ref="N628:P628"/>
    <mergeCell ref="Q628:S628"/>
    <mergeCell ref="T628:W628"/>
    <mergeCell ref="X628:AA628"/>
    <mergeCell ref="B627:D627"/>
    <mergeCell ref="E627:H627"/>
    <mergeCell ref="J627:M627"/>
    <mergeCell ref="N627:P627"/>
    <mergeCell ref="Q627:S627"/>
    <mergeCell ref="T627:W627"/>
    <mergeCell ref="AH625:AL625"/>
    <mergeCell ref="B626:D626"/>
    <mergeCell ref="E626:H626"/>
    <mergeCell ref="J626:M626"/>
    <mergeCell ref="N626:P626"/>
    <mergeCell ref="Q626:S626"/>
    <mergeCell ref="T626:W626"/>
    <mergeCell ref="X626:AA626"/>
    <mergeCell ref="AB626:AG626"/>
    <mergeCell ref="AH626:AL626"/>
    <mergeCell ref="AH629:AL629"/>
    <mergeCell ref="B631:D631"/>
    <mergeCell ref="E631:H631"/>
    <mergeCell ref="J631:M631"/>
    <mergeCell ref="N631:P631"/>
    <mergeCell ref="Q631:S631"/>
    <mergeCell ref="T631:W631"/>
    <mergeCell ref="X631:AA631"/>
    <mergeCell ref="AB631:AG631"/>
    <mergeCell ref="AH631:AL631"/>
    <mergeCell ref="AB628:AG628"/>
    <mergeCell ref="AH628:AL628"/>
    <mergeCell ref="B629:D629"/>
    <mergeCell ref="E629:H629"/>
    <mergeCell ref="J629:M630"/>
    <mergeCell ref="N629:P629"/>
    <mergeCell ref="Q629:S629"/>
    <mergeCell ref="T629:W629"/>
    <mergeCell ref="X629:AA629"/>
    <mergeCell ref="AB629:AG629"/>
    <mergeCell ref="AB633:AG633"/>
    <mergeCell ref="AH633:AL633"/>
    <mergeCell ref="B634:D634"/>
    <mergeCell ref="E634:H634"/>
    <mergeCell ref="J634:M634"/>
    <mergeCell ref="N634:P634"/>
    <mergeCell ref="Q634:S634"/>
    <mergeCell ref="T634:W634"/>
    <mergeCell ref="X634:AA634"/>
    <mergeCell ref="AB634:AG634"/>
    <mergeCell ref="X632:AA632"/>
    <mergeCell ref="AB632:AG632"/>
    <mergeCell ref="AH632:AL632"/>
    <mergeCell ref="B633:D633"/>
    <mergeCell ref="E633:H633"/>
    <mergeCell ref="J633:M633"/>
    <mergeCell ref="N633:P633"/>
    <mergeCell ref="Q633:S633"/>
    <mergeCell ref="T633:W633"/>
    <mergeCell ref="X633:AA633"/>
    <mergeCell ref="B632:D632"/>
    <mergeCell ref="E632:H632"/>
    <mergeCell ref="J632:M632"/>
    <mergeCell ref="N632:P632"/>
    <mergeCell ref="Q632:S632"/>
    <mergeCell ref="T632:W632"/>
    <mergeCell ref="X636:AA636"/>
    <mergeCell ref="AB636:AG636"/>
    <mergeCell ref="AH636:AL636"/>
    <mergeCell ref="B637:D637"/>
    <mergeCell ref="E637:H637"/>
    <mergeCell ref="J637:M637"/>
    <mergeCell ref="N637:P637"/>
    <mergeCell ref="Q637:S637"/>
    <mergeCell ref="T637:W637"/>
    <mergeCell ref="X637:AA637"/>
    <mergeCell ref="B636:D636"/>
    <mergeCell ref="E636:H636"/>
    <mergeCell ref="J636:M636"/>
    <mergeCell ref="N636:P636"/>
    <mergeCell ref="Q636:S636"/>
    <mergeCell ref="T636:W636"/>
    <mergeCell ref="AH634:AL634"/>
    <mergeCell ref="B635:D635"/>
    <mergeCell ref="E635:H635"/>
    <mergeCell ref="J635:M635"/>
    <mergeCell ref="N635:P635"/>
    <mergeCell ref="Q635:S635"/>
    <mergeCell ref="T635:W635"/>
    <mergeCell ref="X635:AA635"/>
    <mergeCell ref="AB635:AG635"/>
    <mergeCell ref="AH635:AL635"/>
    <mergeCell ref="AH638:AL638"/>
    <mergeCell ref="B639:D639"/>
    <mergeCell ref="E639:H639"/>
    <mergeCell ref="J639:M639"/>
    <mergeCell ref="N639:P639"/>
    <mergeCell ref="Q639:S639"/>
    <mergeCell ref="T639:W639"/>
    <mergeCell ref="X639:AA639"/>
    <mergeCell ref="AB639:AG639"/>
    <mergeCell ref="AH639:AL639"/>
    <mergeCell ref="AB637:AG637"/>
    <mergeCell ref="AH637:AL637"/>
    <mergeCell ref="B638:D638"/>
    <mergeCell ref="E638:H638"/>
    <mergeCell ref="J638:M638"/>
    <mergeCell ref="N638:P638"/>
    <mergeCell ref="Q638:S638"/>
    <mergeCell ref="T638:W638"/>
    <mergeCell ref="X638:AA638"/>
    <mergeCell ref="AB638:AG638"/>
    <mergeCell ref="AB641:AG641"/>
    <mergeCell ref="AH641:AL641"/>
    <mergeCell ref="B642:D642"/>
    <mergeCell ref="E642:H642"/>
    <mergeCell ref="J642:M642"/>
    <mergeCell ref="N642:P642"/>
    <mergeCell ref="Q642:S642"/>
    <mergeCell ref="T642:W642"/>
    <mergeCell ref="X642:AA642"/>
    <mergeCell ref="AB642:AG642"/>
    <mergeCell ref="X640:AA640"/>
    <mergeCell ref="AB640:AG640"/>
    <mergeCell ref="AH640:AL640"/>
    <mergeCell ref="B641:D641"/>
    <mergeCell ref="E641:H641"/>
    <mergeCell ref="J641:M641"/>
    <mergeCell ref="N641:P641"/>
    <mergeCell ref="Q641:S641"/>
    <mergeCell ref="T641:W641"/>
    <mergeCell ref="X641:AA641"/>
    <mergeCell ref="B640:D640"/>
    <mergeCell ref="E640:H640"/>
    <mergeCell ref="J640:M640"/>
    <mergeCell ref="N640:P640"/>
    <mergeCell ref="Q640:S640"/>
    <mergeCell ref="T640:W640"/>
    <mergeCell ref="X644:AA644"/>
    <mergeCell ref="AB644:AG644"/>
    <mergeCell ref="AH644:AL644"/>
    <mergeCell ref="B645:D645"/>
    <mergeCell ref="E645:H645"/>
    <mergeCell ref="J645:M645"/>
    <mergeCell ref="N645:P645"/>
    <mergeCell ref="Q645:S645"/>
    <mergeCell ref="T645:W645"/>
    <mergeCell ref="X645:AA645"/>
    <mergeCell ref="B644:D644"/>
    <mergeCell ref="E644:H644"/>
    <mergeCell ref="J644:M644"/>
    <mergeCell ref="N644:P644"/>
    <mergeCell ref="Q644:S644"/>
    <mergeCell ref="T644:W644"/>
    <mergeCell ref="AH642:AL642"/>
    <mergeCell ref="B643:D643"/>
    <mergeCell ref="E643:H643"/>
    <mergeCell ref="J643:M643"/>
    <mergeCell ref="N643:P643"/>
    <mergeCell ref="Q643:S643"/>
    <mergeCell ref="T643:W643"/>
    <mergeCell ref="X643:AA643"/>
    <mergeCell ref="AB643:AG643"/>
    <mergeCell ref="AH643:AL643"/>
    <mergeCell ref="AH646:AL646"/>
    <mergeCell ref="B647:D647"/>
    <mergeCell ref="E647:H647"/>
    <mergeCell ref="J647:M647"/>
    <mergeCell ref="N647:P647"/>
    <mergeCell ref="Q647:S647"/>
    <mergeCell ref="T647:W647"/>
    <mergeCell ref="X647:AA647"/>
    <mergeCell ref="AB647:AG647"/>
    <mergeCell ref="AH647:AL647"/>
    <mergeCell ref="AB645:AG645"/>
    <mergeCell ref="AH645:AL645"/>
    <mergeCell ref="B646:D646"/>
    <mergeCell ref="E646:H646"/>
    <mergeCell ref="J646:M646"/>
    <mergeCell ref="N646:P646"/>
    <mergeCell ref="Q646:S646"/>
    <mergeCell ref="T646:W646"/>
    <mergeCell ref="X646:AA646"/>
    <mergeCell ref="AB646:AG646"/>
    <mergeCell ref="AB649:AG649"/>
    <mergeCell ref="AH649:AL649"/>
    <mergeCell ref="B650:D650"/>
    <mergeCell ref="E650:H650"/>
    <mergeCell ref="J650:M650"/>
    <mergeCell ref="N650:P650"/>
    <mergeCell ref="Q650:S650"/>
    <mergeCell ref="T650:W650"/>
    <mergeCell ref="X650:AA650"/>
    <mergeCell ref="AB650:AG650"/>
    <mergeCell ref="X648:AA648"/>
    <mergeCell ref="AB648:AG648"/>
    <mergeCell ref="AH648:AL648"/>
    <mergeCell ref="B649:D649"/>
    <mergeCell ref="E649:H649"/>
    <mergeCell ref="J649:M649"/>
    <mergeCell ref="N649:P649"/>
    <mergeCell ref="Q649:S649"/>
    <mergeCell ref="T649:W649"/>
    <mergeCell ref="X649:AA649"/>
    <mergeCell ref="B648:D648"/>
    <mergeCell ref="E648:H648"/>
    <mergeCell ref="J648:M648"/>
    <mergeCell ref="N648:P648"/>
    <mergeCell ref="Q648:S648"/>
    <mergeCell ref="T648:W648"/>
    <mergeCell ref="X652:AA652"/>
    <mergeCell ref="AB652:AG652"/>
    <mergeCell ref="AH652:AL652"/>
    <mergeCell ref="B653:D653"/>
    <mergeCell ref="E653:H653"/>
    <mergeCell ref="J653:M653"/>
    <mergeCell ref="N653:P653"/>
    <mergeCell ref="Q653:S653"/>
    <mergeCell ref="T653:W653"/>
    <mergeCell ref="X653:AA653"/>
    <mergeCell ref="B652:D652"/>
    <mergeCell ref="E652:H652"/>
    <mergeCell ref="J652:M652"/>
    <mergeCell ref="N652:P652"/>
    <mergeCell ref="Q652:S652"/>
    <mergeCell ref="T652:W652"/>
    <mergeCell ref="AH650:AL650"/>
    <mergeCell ref="B651:D651"/>
    <mergeCell ref="E651:H651"/>
    <mergeCell ref="J651:M651"/>
    <mergeCell ref="N651:P651"/>
    <mergeCell ref="Q651:S651"/>
    <mergeCell ref="T651:W651"/>
    <mergeCell ref="X651:AA651"/>
    <mergeCell ref="AB651:AG651"/>
    <mergeCell ref="AH651:AL651"/>
    <mergeCell ref="AH654:AL654"/>
    <mergeCell ref="B655:D655"/>
    <mergeCell ref="E655:H655"/>
    <mergeCell ref="J655:M655"/>
    <mergeCell ref="N655:P655"/>
    <mergeCell ref="Q655:S655"/>
    <mergeCell ref="T655:W655"/>
    <mergeCell ref="X655:AA655"/>
    <mergeCell ref="AB655:AG655"/>
    <mergeCell ref="AH655:AL655"/>
    <mergeCell ref="AB653:AG653"/>
    <mergeCell ref="AH653:AL653"/>
    <mergeCell ref="B654:D654"/>
    <mergeCell ref="E654:H654"/>
    <mergeCell ref="J654:M654"/>
    <mergeCell ref="N654:P654"/>
    <mergeCell ref="Q654:S654"/>
    <mergeCell ref="T654:W654"/>
    <mergeCell ref="X654:AA654"/>
    <mergeCell ref="AB654:AG654"/>
    <mergeCell ref="AB657:AG657"/>
    <mergeCell ref="AH657:AL657"/>
    <mergeCell ref="AH659:AM659"/>
    <mergeCell ref="D660:AI660"/>
    <mergeCell ref="A661:J663"/>
    <mergeCell ref="K661:AI661"/>
    <mergeCell ref="K662:AG662"/>
    <mergeCell ref="X656:AA656"/>
    <mergeCell ref="AB656:AG656"/>
    <mergeCell ref="AH656:AL656"/>
    <mergeCell ref="B657:D657"/>
    <mergeCell ref="E657:H657"/>
    <mergeCell ref="J657:M657"/>
    <mergeCell ref="N657:P657"/>
    <mergeCell ref="Q657:S657"/>
    <mergeCell ref="T657:W657"/>
    <mergeCell ref="X657:AA657"/>
    <mergeCell ref="B656:D656"/>
    <mergeCell ref="E656:H656"/>
    <mergeCell ref="J656:M656"/>
    <mergeCell ref="N656:P656"/>
    <mergeCell ref="Q656:S656"/>
    <mergeCell ref="T656:W656"/>
    <mergeCell ref="P668:R668"/>
    <mergeCell ref="W668:Z668"/>
    <mergeCell ref="AE668:AK668"/>
    <mergeCell ref="B669:D669"/>
    <mergeCell ref="E669:G669"/>
    <mergeCell ref="J669:O669"/>
    <mergeCell ref="R669:S669"/>
    <mergeCell ref="V669:W669"/>
    <mergeCell ref="Y669:AA669"/>
    <mergeCell ref="AD669:AG669"/>
    <mergeCell ref="A664:B665"/>
    <mergeCell ref="C664:K665"/>
    <mergeCell ref="Z664:AH665"/>
    <mergeCell ref="AI664:AM665"/>
    <mergeCell ref="L665:Y665"/>
    <mergeCell ref="C666:F667"/>
    <mergeCell ref="G666:AF667"/>
    <mergeCell ref="AG666:AH667"/>
    <mergeCell ref="AI666:AJ667"/>
    <mergeCell ref="X671:AA671"/>
    <mergeCell ref="AB671:AG671"/>
    <mergeCell ref="AH671:AL671"/>
    <mergeCell ref="B672:D672"/>
    <mergeCell ref="E672:H672"/>
    <mergeCell ref="J672:M672"/>
    <mergeCell ref="N672:P672"/>
    <mergeCell ref="Q672:S672"/>
    <mergeCell ref="T672:W672"/>
    <mergeCell ref="X672:AA672"/>
    <mergeCell ref="B671:D671"/>
    <mergeCell ref="E671:H671"/>
    <mergeCell ref="J671:M671"/>
    <mergeCell ref="N671:P671"/>
    <mergeCell ref="Q671:S671"/>
    <mergeCell ref="T671:W671"/>
    <mergeCell ref="AI669:AL669"/>
    <mergeCell ref="B670:D670"/>
    <mergeCell ref="E670:H670"/>
    <mergeCell ref="J670:M670"/>
    <mergeCell ref="N670:P670"/>
    <mergeCell ref="Q670:S670"/>
    <mergeCell ref="T670:W670"/>
    <mergeCell ref="X670:AA670"/>
    <mergeCell ref="AB670:AG670"/>
    <mergeCell ref="AH670:AL670"/>
    <mergeCell ref="AH673:AL673"/>
    <mergeCell ref="B674:D674"/>
    <mergeCell ref="E674:H674"/>
    <mergeCell ref="J674:M674"/>
    <mergeCell ref="N674:P674"/>
    <mergeCell ref="Q674:S674"/>
    <mergeCell ref="T674:W674"/>
    <mergeCell ref="X674:AA674"/>
    <mergeCell ref="AB674:AG674"/>
    <mergeCell ref="AH674:AL674"/>
    <mergeCell ref="AB672:AG672"/>
    <mergeCell ref="AH672:AL672"/>
    <mergeCell ref="B673:D673"/>
    <mergeCell ref="E673:H673"/>
    <mergeCell ref="J673:M673"/>
    <mergeCell ref="N673:P673"/>
    <mergeCell ref="Q673:S673"/>
    <mergeCell ref="T673:W673"/>
    <mergeCell ref="X673:AA673"/>
    <mergeCell ref="AB673:AG673"/>
    <mergeCell ref="AB676:AG676"/>
    <mergeCell ref="AH676:AL676"/>
    <mergeCell ref="B678:D678"/>
    <mergeCell ref="E678:H678"/>
    <mergeCell ref="J678:M678"/>
    <mergeCell ref="N678:P678"/>
    <mergeCell ref="Q678:S678"/>
    <mergeCell ref="T678:W678"/>
    <mergeCell ref="X678:AA678"/>
    <mergeCell ref="AB678:AG678"/>
    <mergeCell ref="X675:AA675"/>
    <mergeCell ref="AB675:AG675"/>
    <mergeCell ref="AH675:AL675"/>
    <mergeCell ref="B676:D676"/>
    <mergeCell ref="E676:H676"/>
    <mergeCell ref="J676:M677"/>
    <mergeCell ref="N676:P676"/>
    <mergeCell ref="Q676:S676"/>
    <mergeCell ref="T676:W676"/>
    <mergeCell ref="X676:AA676"/>
    <mergeCell ref="B675:D675"/>
    <mergeCell ref="E675:H675"/>
    <mergeCell ref="J675:M675"/>
    <mergeCell ref="N675:P675"/>
    <mergeCell ref="Q675:S675"/>
    <mergeCell ref="T675:W675"/>
    <mergeCell ref="X681:AA681"/>
    <mergeCell ref="AB681:AG681"/>
    <mergeCell ref="AH681:AL681"/>
    <mergeCell ref="B682:D682"/>
    <mergeCell ref="E682:H682"/>
    <mergeCell ref="J682:M682"/>
    <mergeCell ref="N682:P682"/>
    <mergeCell ref="Q682:S682"/>
    <mergeCell ref="T682:W682"/>
    <mergeCell ref="X682:AA682"/>
    <mergeCell ref="B681:D681"/>
    <mergeCell ref="E681:H681"/>
    <mergeCell ref="J681:M681"/>
    <mergeCell ref="N681:P681"/>
    <mergeCell ref="Q681:S681"/>
    <mergeCell ref="T681:W681"/>
    <mergeCell ref="AH678:AL678"/>
    <mergeCell ref="B679:D679"/>
    <mergeCell ref="E679:H679"/>
    <mergeCell ref="J679:M680"/>
    <mergeCell ref="N679:P679"/>
    <mergeCell ref="Q679:S679"/>
    <mergeCell ref="T679:W679"/>
    <mergeCell ref="X679:AA679"/>
    <mergeCell ref="AB679:AG679"/>
    <mergeCell ref="AH679:AL679"/>
    <mergeCell ref="AH683:AL683"/>
    <mergeCell ref="B684:D684"/>
    <mergeCell ref="E684:H684"/>
    <mergeCell ref="J684:M684"/>
    <mergeCell ref="N684:P684"/>
    <mergeCell ref="Q684:S684"/>
    <mergeCell ref="T684:W684"/>
    <mergeCell ref="X684:AA684"/>
    <mergeCell ref="AB684:AG684"/>
    <mergeCell ref="AH684:AL684"/>
    <mergeCell ref="AB682:AG682"/>
    <mergeCell ref="AH682:AL682"/>
    <mergeCell ref="B683:D683"/>
    <mergeCell ref="E683:H683"/>
    <mergeCell ref="J683:M683"/>
    <mergeCell ref="N683:P683"/>
    <mergeCell ref="Q683:S683"/>
    <mergeCell ref="T683:W683"/>
    <mergeCell ref="X683:AA683"/>
    <mergeCell ref="AB683:AG683"/>
    <mergeCell ref="AB687:AG687"/>
    <mergeCell ref="AH687:AL687"/>
    <mergeCell ref="B688:D688"/>
    <mergeCell ref="E688:H688"/>
    <mergeCell ref="J688:M688"/>
    <mergeCell ref="N688:P688"/>
    <mergeCell ref="Q688:S688"/>
    <mergeCell ref="T688:W688"/>
    <mergeCell ref="X688:AA688"/>
    <mergeCell ref="AB688:AG688"/>
    <mergeCell ref="X685:AA685"/>
    <mergeCell ref="AB685:AG685"/>
    <mergeCell ref="AH685:AL685"/>
    <mergeCell ref="B687:D687"/>
    <mergeCell ref="E687:H687"/>
    <mergeCell ref="J687:M687"/>
    <mergeCell ref="N687:P687"/>
    <mergeCell ref="Q687:S687"/>
    <mergeCell ref="T687:W687"/>
    <mergeCell ref="X687:AA687"/>
    <mergeCell ref="B685:D685"/>
    <mergeCell ref="E685:H685"/>
    <mergeCell ref="J685:M686"/>
    <mergeCell ref="N685:P685"/>
    <mergeCell ref="Q685:S685"/>
    <mergeCell ref="T685:W685"/>
    <mergeCell ref="X691:AA691"/>
    <mergeCell ref="AB691:AG691"/>
    <mergeCell ref="AH691:AL691"/>
    <mergeCell ref="B692:D692"/>
    <mergeCell ref="E692:H692"/>
    <mergeCell ref="J692:M692"/>
    <mergeCell ref="N692:P692"/>
    <mergeCell ref="Q692:S692"/>
    <mergeCell ref="T692:W692"/>
    <mergeCell ref="X692:AA692"/>
    <mergeCell ref="B691:D691"/>
    <mergeCell ref="E691:H691"/>
    <mergeCell ref="J691:M691"/>
    <mergeCell ref="N691:P691"/>
    <mergeCell ref="Q691:S691"/>
    <mergeCell ref="T691:W691"/>
    <mergeCell ref="AH688:AL688"/>
    <mergeCell ref="B689:D689"/>
    <mergeCell ref="E689:H689"/>
    <mergeCell ref="J689:M690"/>
    <mergeCell ref="N689:P689"/>
    <mergeCell ref="Q689:S689"/>
    <mergeCell ref="T689:W689"/>
    <mergeCell ref="X689:AA689"/>
    <mergeCell ref="AB689:AG689"/>
    <mergeCell ref="AH689:AL689"/>
    <mergeCell ref="AH693:AL693"/>
    <mergeCell ref="B694:D694"/>
    <mergeCell ref="E694:H694"/>
    <mergeCell ref="J694:M694"/>
    <mergeCell ref="N694:P694"/>
    <mergeCell ref="Q694:S694"/>
    <mergeCell ref="T694:W694"/>
    <mergeCell ref="X694:AA694"/>
    <mergeCell ref="AB694:AG694"/>
    <mergeCell ref="AH694:AL694"/>
    <mergeCell ref="AB692:AG692"/>
    <mergeCell ref="AH692:AL692"/>
    <mergeCell ref="B693:D693"/>
    <mergeCell ref="E693:H693"/>
    <mergeCell ref="J693:M693"/>
    <mergeCell ref="N693:P693"/>
    <mergeCell ref="Q693:S693"/>
    <mergeCell ref="T693:W693"/>
    <mergeCell ref="X693:AA693"/>
    <mergeCell ref="AB693:AG693"/>
    <mergeCell ref="AB696:AG696"/>
    <mergeCell ref="AH696:AL696"/>
    <mergeCell ref="B697:D697"/>
    <mergeCell ref="E697:H697"/>
    <mergeCell ref="J697:M697"/>
    <mergeCell ref="N697:P697"/>
    <mergeCell ref="Q697:S697"/>
    <mergeCell ref="T697:W697"/>
    <mergeCell ref="X697:AA697"/>
    <mergeCell ref="AB697:AG697"/>
    <mergeCell ref="X695:AA695"/>
    <mergeCell ref="AB695:AG695"/>
    <mergeCell ref="AH695:AL695"/>
    <mergeCell ref="B696:D696"/>
    <mergeCell ref="E696:H696"/>
    <mergeCell ref="J696:M696"/>
    <mergeCell ref="N696:P696"/>
    <mergeCell ref="Q696:S696"/>
    <mergeCell ref="T696:W696"/>
    <mergeCell ref="X696:AA696"/>
    <mergeCell ref="B695:D695"/>
    <mergeCell ref="E695:H695"/>
    <mergeCell ref="J695:M695"/>
    <mergeCell ref="N695:P695"/>
    <mergeCell ref="Q695:S695"/>
    <mergeCell ref="T695:W695"/>
    <mergeCell ref="X699:AA699"/>
    <mergeCell ref="AB699:AG699"/>
    <mergeCell ref="AH699:AL699"/>
    <mergeCell ref="B700:D700"/>
    <mergeCell ref="E700:H700"/>
    <mergeCell ref="J700:M701"/>
    <mergeCell ref="N700:P700"/>
    <mergeCell ref="Q700:S700"/>
    <mergeCell ref="T700:W700"/>
    <mergeCell ref="X700:AA700"/>
    <mergeCell ref="B699:D699"/>
    <mergeCell ref="E699:H699"/>
    <mergeCell ref="J699:M699"/>
    <mergeCell ref="N699:P699"/>
    <mergeCell ref="Q699:S699"/>
    <mergeCell ref="T699:W699"/>
    <mergeCell ref="AH697:AL697"/>
    <mergeCell ref="B698:D698"/>
    <mergeCell ref="E698:H698"/>
    <mergeCell ref="J698:M698"/>
    <mergeCell ref="N698:P698"/>
    <mergeCell ref="Q698:S698"/>
    <mergeCell ref="T698:W698"/>
    <mergeCell ref="X698:AA698"/>
    <mergeCell ref="AB698:AG698"/>
    <mergeCell ref="AH698:AL698"/>
    <mergeCell ref="AH702:AL702"/>
    <mergeCell ref="B703:D703"/>
    <mergeCell ref="E703:H703"/>
    <mergeCell ref="J703:M703"/>
    <mergeCell ref="N703:P703"/>
    <mergeCell ref="Q703:S703"/>
    <mergeCell ref="T703:W703"/>
    <mergeCell ref="X703:AA703"/>
    <mergeCell ref="AB703:AG703"/>
    <mergeCell ref="AH703:AL703"/>
    <mergeCell ref="AB700:AG700"/>
    <mergeCell ref="AH700:AL700"/>
    <mergeCell ref="B702:D702"/>
    <mergeCell ref="E702:H702"/>
    <mergeCell ref="J702:M702"/>
    <mergeCell ref="N702:P702"/>
    <mergeCell ref="Q702:S702"/>
    <mergeCell ref="T702:W702"/>
    <mergeCell ref="X702:AA702"/>
    <mergeCell ref="AB702:AG702"/>
    <mergeCell ref="AB705:AG705"/>
    <mergeCell ref="AH705:AL705"/>
    <mergeCell ref="B707:D707"/>
    <mergeCell ref="E707:H707"/>
    <mergeCell ref="J707:M707"/>
    <mergeCell ref="N707:P707"/>
    <mergeCell ref="Q707:S707"/>
    <mergeCell ref="T707:W707"/>
    <mergeCell ref="X707:AA707"/>
    <mergeCell ref="AB707:AG707"/>
    <mergeCell ref="X704:AA704"/>
    <mergeCell ref="AB704:AG704"/>
    <mergeCell ref="AH704:AL704"/>
    <mergeCell ref="B705:D705"/>
    <mergeCell ref="E705:H705"/>
    <mergeCell ref="J705:M706"/>
    <mergeCell ref="N705:P705"/>
    <mergeCell ref="Q705:S705"/>
    <mergeCell ref="T705:W705"/>
    <mergeCell ref="X705:AA705"/>
    <mergeCell ref="B704:D704"/>
    <mergeCell ref="E704:H704"/>
    <mergeCell ref="J704:M704"/>
    <mergeCell ref="N704:P704"/>
    <mergeCell ref="Q704:S704"/>
    <mergeCell ref="T704:W704"/>
    <mergeCell ref="X709:AA709"/>
    <mergeCell ref="AB709:AG709"/>
    <mergeCell ref="AH709:AL709"/>
    <mergeCell ref="B710:D710"/>
    <mergeCell ref="E710:H710"/>
    <mergeCell ref="J710:M710"/>
    <mergeCell ref="N710:P710"/>
    <mergeCell ref="Q710:S710"/>
    <mergeCell ref="T710:W710"/>
    <mergeCell ref="X710:AA710"/>
    <mergeCell ref="B709:D709"/>
    <mergeCell ref="E709:H709"/>
    <mergeCell ref="J709:M709"/>
    <mergeCell ref="N709:P709"/>
    <mergeCell ref="Q709:S709"/>
    <mergeCell ref="T709:W709"/>
    <mergeCell ref="AH707:AL707"/>
    <mergeCell ref="B708:D708"/>
    <mergeCell ref="E708:H708"/>
    <mergeCell ref="J708:M708"/>
    <mergeCell ref="N708:P708"/>
    <mergeCell ref="Q708:S708"/>
    <mergeCell ref="T708:W708"/>
    <mergeCell ref="X708:AA708"/>
    <mergeCell ref="AB708:AG708"/>
    <mergeCell ref="AH708:AL708"/>
    <mergeCell ref="AH711:AL711"/>
    <mergeCell ref="B712:D712"/>
    <mergeCell ref="E712:H712"/>
    <mergeCell ref="J712:M712"/>
    <mergeCell ref="N712:P712"/>
    <mergeCell ref="Q712:S712"/>
    <mergeCell ref="T712:W712"/>
    <mergeCell ref="X712:AA712"/>
    <mergeCell ref="AB712:AG712"/>
    <mergeCell ref="AH712:AL712"/>
    <mergeCell ref="AB710:AG710"/>
    <mergeCell ref="AH710:AL710"/>
    <mergeCell ref="B711:D711"/>
    <mergeCell ref="E711:H711"/>
    <mergeCell ref="J711:M711"/>
    <mergeCell ref="N711:P711"/>
    <mergeCell ref="Q711:S711"/>
    <mergeCell ref="T711:W711"/>
    <mergeCell ref="X711:AA711"/>
    <mergeCell ref="AB711:AG711"/>
    <mergeCell ref="AB714:AG714"/>
    <mergeCell ref="AH714:AL714"/>
    <mergeCell ref="B715:D715"/>
    <mergeCell ref="E715:H715"/>
    <mergeCell ref="J715:M715"/>
    <mergeCell ref="N715:P715"/>
    <mergeCell ref="Q715:S715"/>
    <mergeCell ref="T715:W715"/>
    <mergeCell ref="X715:AA715"/>
    <mergeCell ref="AB715:AG715"/>
    <mergeCell ref="X713:AA713"/>
    <mergeCell ref="AB713:AG713"/>
    <mergeCell ref="AH713:AL713"/>
    <mergeCell ref="B714:D714"/>
    <mergeCell ref="E714:H714"/>
    <mergeCell ref="J714:M714"/>
    <mergeCell ref="N714:P714"/>
    <mergeCell ref="Q714:S714"/>
    <mergeCell ref="T714:W714"/>
    <mergeCell ref="X714:AA714"/>
    <mergeCell ref="B713:D713"/>
    <mergeCell ref="E713:H713"/>
    <mergeCell ref="J713:M713"/>
    <mergeCell ref="N713:P713"/>
    <mergeCell ref="Q713:S713"/>
    <mergeCell ref="T713:W713"/>
    <mergeCell ref="AH718:AM718"/>
    <mergeCell ref="D719:AI719"/>
    <mergeCell ref="A720:J722"/>
    <mergeCell ref="K720:AI720"/>
    <mergeCell ref="K721:AG721"/>
    <mergeCell ref="A723:B724"/>
    <mergeCell ref="C723:K724"/>
    <mergeCell ref="Z723:AH724"/>
    <mergeCell ref="AI723:AM724"/>
    <mergeCell ref="L724:Y724"/>
    <mergeCell ref="AH715:AL715"/>
    <mergeCell ref="B716:D716"/>
    <mergeCell ref="E716:H716"/>
    <mergeCell ref="J716:M716"/>
    <mergeCell ref="N716:P716"/>
    <mergeCell ref="Q716:S716"/>
    <mergeCell ref="T716:W716"/>
    <mergeCell ref="X716:AA716"/>
    <mergeCell ref="AB716:AG716"/>
    <mergeCell ref="AH716:AL716"/>
    <mergeCell ref="AD728:AG728"/>
    <mergeCell ref="AI728:AL728"/>
    <mergeCell ref="B729:D729"/>
    <mergeCell ref="E729:H729"/>
    <mergeCell ref="J729:M729"/>
    <mergeCell ref="N729:P729"/>
    <mergeCell ref="Q729:S729"/>
    <mergeCell ref="T729:W729"/>
    <mergeCell ref="X729:AA729"/>
    <mergeCell ref="AB729:AG729"/>
    <mergeCell ref="B728:D728"/>
    <mergeCell ref="E728:G728"/>
    <mergeCell ref="J728:O728"/>
    <mergeCell ref="R728:S728"/>
    <mergeCell ref="V728:W728"/>
    <mergeCell ref="Y728:AA728"/>
    <mergeCell ref="C725:F726"/>
    <mergeCell ref="G725:AF726"/>
    <mergeCell ref="AG725:AH726"/>
    <mergeCell ref="AI725:AJ726"/>
    <mergeCell ref="P727:R727"/>
    <mergeCell ref="W727:Z727"/>
    <mergeCell ref="AE727:AK727"/>
    <mergeCell ref="X731:AA731"/>
    <mergeCell ref="AB731:AG731"/>
    <mergeCell ref="AH731:AL731"/>
    <mergeCell ref="B732:D732"/>
    <mergeCell ref="E732:H732"/>
    <mergeCell ref="J732:M732"/>
    <mergeCell ref="N732:P732"/>
    <mergeCell ref="Q732:S732"/>
    <mergeCell ref="T732:W732"/>
    <mergeCell ref="X732:AA732"/>
    <mergeCell ref="B731:D731"/>
    <mergeCell ref="E731:H731"/>
    <mergeCell ref="J731:M731"/>
    <mergeCell ref="N731:P731"/>
    <mergeCell ref="Q731:S731"/>
    <mergeCell ref="T731:W731"/>
    <mergeCell ref="AH729:AL729"/>
    <mergeCell ref="B730:D730"/>
    <mergeCell ref="E730:H730"/>
    <mergeCell ref="J730:M730"/>
    <mergeCell ref="N730:P730"/>
    <mergeCell ref="Q730:S730"/>
    <mergeCell ref="T730:W730"/>
    <mergeCell ref="X730:AA730"/>
    <mergeCell ref="AB730:AG730"/>
    <mergeCell ref="AH730:AL730"/>
    <mergeCell ref="AH733:AL733"/>
    <mergeCell ref="B734:D734"/>
    <mergeCell ref="E734:H734"/>
    <mergeCell ref="J734:M734"/>
    <mergeCell ref="N734:P734"/>
    <mergeCell ref="Q734:S734"/>
    <mergeCell ref="T734:W734"/>
    <mergeCell ref="X734:AA734"/>
    <mergeCell ref="AB734:AG734"/>
    <mergeCell ref="AH734:AL734"/>
    <mergeCell ref="AB732:AG732"/>
    <mergeCell ref="AH732:AL732"/>
    <mergeCell ref="B733:D733"/>
    <mergeCell ref="E733:H733"/>
    <mergeCell ref="J733:M733"/>
    <mergeCell ref="N733:P733"/>
    <mergeCell ref="Q733:S733"/>
    <mergeCell ref="T733:W733"/>
    <mergeCell ref="X733:AA733"/>
    <mergeCell ref="AB733:AG733"/>
    <mergeCell ref="AB736:AG736"/>
    <mergeCell ref="AH736:AL736"/>
    <mergeCell ref="B737:D737"/>
    <mergeCell ref="E737:H737"/>
    <mergeCell ref="J737:M737"/>
    <mergeCell ref="N737:P737"/>
    <mergeCell ref="Q737:S737"/>
    <mergeCell ref="T737:W737"/>
    <mergeCell ref="X737:AA737"/>
    <mergeCell ref="AB737:AG737"/>
    <mergeCell ref="X735:AA735"/>
    <mergeCell ref="AB735:AG735"/>
    <mergeCell ref="AH735:AL735"/>
    <mergeCell ref="B736:D736"/>
    <mergeCell ref="E736:H736"/>
    <mergeCell ref="J736:M736"/>
    <mergeCell ref="N736:P736"/>
    <mergeCell ref="Q736:S736"/>
    <mergeCell ref="T736:W736"/>
    <mergeCell ref="X736:AA736"/>
    <mergeCell ref="B735:D735"/>
    <mergeCell ref="E735:H735"/>
    <mergeCell ref="J735:M735"/>
    <mergeCell ref="N735:P735"/>
    <mergeCell ref="Q735:S735"/>
    <mergeCell ref="T735:W735"/>
    <mergeCell ref="X739:AA739"/>
    <mergeCell ref="AB739:AG739"/>
    <mergeCell ref="AH739:AL739"/>
    <mergeCell ref="B740:D740"/>
    <mergeCell ref="E740:H740"/>
    <mergeCell ref="J740:M740"/>
    <mergeCell ref="N740:P740"/>
    <mergeCell ref="Q740:S740"/>
    <mergeCell ref="T740:W740"/>
    <mergeCell ref="X740:AA740"/>
    <mergeCell ref="B739:D739"/>
    <mergeCell ref="E739:H739"/>
    <mergeCell ref="J739:M739"/>
    <mergeCell ref="N739:P739"/>
    <mergeCell ref="Q739:S739"/>
    <mergeCell ref="T739:W739"/>
    <mergeCell ref="AH737:AL737"/>
    <mergeCell ref="B738:D738"/>
    <mergeCell ref="E738:H738"/>
    <mergeCell ref="J738:M738"/>
    <mergeCell ref="N738:P738"/>
    <mergeCell ref="Q738:S738"/>
    <mergeCell ref="T738:W738"/>
    <mergeCell ref="X738:AA738"/>
    <mergeCell ref="AB738:AG738"/>
    <mergeCell ref="AH738:AL738"/>
    <mergeCell ref="AH741:AL741"/>
    <mergeCell ref="B742:D742"/>
    <mergeCell ref="E742:H742"/>
    <mergeCell ref="J742:M742"/>
    <mergeCell ref="N742:P742"/>
    <mergeCell ref="Q742:S742"/>
    <mergeCell ref="T742:W742"/>
    <mergeCell ref="X742:AA742"/>
    <mergeCell ref="AB742:AG742"/>
    <mergeCell ref="AH742:AL742"/>
    <mergeCell ref="AB740:AG740"/>
    <mergeCell ref="AH740:AL740"/>
    <mergeCell ref="B741:D741"/>
    <mergeCell ref="E741:H741"/>
    <mergeCell ref="J741:M741"/>
    <mergeCell ref="N741:P741"/>
    <mergeCell ref="Q741:S741"/>
    <mergeCell ref="T741:W741"/>
    <mergeCell ref="X741:AA741"/>
    <mergeCell ref="AB741:AG741"/>
    <mergeCell ref="AB744:AG744"/>
    <mergeCell ref="AH744:AL744"/>
    <mergeCell ref="B745:D745"/>
    <mergeCell ref="E745:H745"/>
    <mergeCell ref="J745:M745"/>
    <mergeCell ref="N745:P745"/>
    <mergeCell ref="Q745:S745"/>
    <mergeCell ref="T745:W745"/>
    <mergeCell ref="X745:AA745"/>
    <mergeCell ref="AB745:AG745"/>
    <mergeCell ref="X743:AA743"/>
    <mergeCell ref="AB743:AG743"/>
    <mergeCell ref="AH743:AL743"/>
    <mergeCell ref="B744:D744"/>
    <mergeCell ref="E744:H744"/>
    <mergeCell ref="J744:M744"/>
    <mergeCell ref="N744:P744"/>
    <mergeCell ref="Q744:S744"/>
    <mergeCell ref="T744:W744"/>
    <mergeCell ref="X744:AA744"/>
    <mergeCell ref="B743:D743"/>
    <mergeCell ref="E743:H743"/>
    <mergeCell ref="J743:M743"/>
    <mergeCell ref="N743:P743"/>
    <mergeCell ref="Q743:S743"/>
    <mergeCell ref="T743:W743"/>
    <mergeCell ref="X747:AA747"/>
    <mergeCell ref="AB747:AG747"/>
    <mergeCell ref="AH747:AL747"/>
    <mergeCell ref="B748:D748"/>
    <mergeCell ref="E748:H748"/>
    <mergeCell ref="J748:M748"/>
    <mergeCell ref="N748:P748"/>
    <mergeCell ref="Q748:S748"/>
    <mergeCell ref="T748:W748"/>
    <mergeCell ref="X748:AA748"/>
    <mergeCell ref="B747:D747"/>
    <mergeCell ref="E747:H747"/>
    <mergeCell ref="J747:M747"/>
    <mergeCell ref="N747:P747"/>
    <mergeCell ref="Q747:S747"/>
    <mergeCell ref="T747:W747"/>
    <mergeCell ref="AH745:AL745"/>
    <mergeCell ref="B746:D746"/>
    <mergeCell ref="E746:H746"/>
    <mergeCell ref="J746:M746"/>
    <mergeCell ref="N746:P746"/>
    <mergeCell ref="Q746:S746"/>
    <mergeCell ref="T746:W746"/>
    <mergeCell ref="X746:AA746"/>
    <mergeCell ref="AB746:AG746"/>
    <mergeCell ref="AH746:AL746"/>
    <mergeCell ref="AH749:AL749"/>
    <mergeCell ref="B750:D750"/>
    <mergeCell ref="E750:H750"/>
    <mergeCell ref="J750:M750"/>
    <mergeCell ref="N750:P750"/>
    <mergeCell ref="Q750:S750"/>
    <mergeCell ref="T750:W750"/>
    <mergeCell ref="X750:AA750"/>
    <mergeCell ref="AB750:AG750"/>
    <mergeCell ref="AH750:AL750"/>
    <mergeCell ref="AB748:AG748"/>
    <mergeCell ref="AH748:AL748"/>
    <mergeCell ref="B749:D749"/>
    <mergeCell ref="E749:H749"/>
    <mergeCell ref="J749:M749"/>
    <mergeCell ref="N749:P749"/>
    <mergeCell ref="Q749:S749"/>
    <mergeCell ref="T749:W749"/>
    <mergeCell ref="X749:AA749"/>
    <mergeCell ref="AB749:AG749"/>
    <mergeCell ref="AB752:AG752"/>
    <mergeCell ref="AH752:AL752"/>
    <mergeCell ref="B753:D753"/>
    <mergeCell ref="E753:H753"/>
    <mergeCell ref="J753:M753"/>
    <mergeCell ref="N753:P753"/>
    <mergeCell ref="Q753:S753"/>
    <mergeCell ref="T753:W753"/>
    <mergeCell ref="X753:AA753"/>
    <mergeCell ref="AB753:AG753"/>
    <mergeCell ref="X751:AA751"/>
    <mergeCell ref="AB751:AG751"/>
    <mergeCell ref="AH751:AL751"/>
    <mergeCell ref="B752:D752"/>
    <mergeCell ref="E752:H752"/>
    <mergeCell ref="J752:M752"/>
    <mergeCell ref="N752:P752"/>
    <mergeCell ref="Q752:S752"/>
    <mergeCell ref="T752:W752"/>
    <mergeCell ref="X752:AA752"/>
    <mergeCell ref="B751:D751"/>
    <mergeCell ref="E751:H751"/>
    <mergeCell ref="J751:M751"/>
    <mergeCell ref="N751:P751"/>
    <mergeCell ref="Q751:S751"/>
    <mergeCell ref="T751:W751"/>
    <mergeCell ref="X755:AA755"/>
    <mergeCell ref="AB755:AG755"/>
    <mergeCell ref="AH755:AL755"/>
    <mergeCell ref="B756:D756"/>
    <mergeCell ref="E756:H756"/>
    <mergeCell ref="J756:M756"/>
    <mergeCell ref="N756:P756"/>
    <mergeCell ref="Q756:S756"/>
    <mergeCell ref="T756:W756"/>
    <mergeCell ref="X756:AA756"/>
    <mergeCell ref="B755:D755"/>
    <mergeCell ref="E755:H755"/>
    <mergeCell ref="J755:M755"/>
    <mergeCell ref="N755:P755"/>
    <mergeCell ref="Q755:S755"/>
    <mergeCell ref="T755:W755"/>
    <mergeCell ref="AH753:AL753"/>
    <mergeCell ref="B754:D754"/>
    <mergeCell ref="E754:H754"/>
    <mergeCell ref="J754:M754"/>
    <mergeCell ref="N754:P754"/>
    <mergeCell ref="Q754:S754"/>
    <mergeCell ref="T754:W754"/>
    <mergeCell ref="X754:AA754"/>
    <mergeCell ref="AB754:AG754"/>
    <mergeCell ref="AH754:AL754"/>
    <mergeCell ref="AH757:AL757"/>
    <mergeCell ref="B758:D758"/>
    <mergeCell ref="E758:H758"/>
    <mergeCell ref="J758:M758"/>
    <mergeCell ref="N758:P758"/>
    <mergeCell ref="Q758:S758"/>
    <mergeCell ref="T758:W758"/>
    <mergeCell ref="X758:AA758"/>
    <mergeCell ref="AB758:AG758"/>
    <mergeCell ref="AH758:AL758"/>
    <mergeCell ref="AB756:AG756"/>
    <mergeCell ref="AH756:AL756"/>
    <mergeCell ref="B757:D757"/>
    <mergeCell ref="E757:H757"/>
    <mergeCell ref="J757:M757"/>
    <mergeCell ref="N757:P757"/>
    <mergeCell ref="Q757:S757"/>
    <mergeCell ref="T757:W757"/>
    <mergeCell ref="X757:AA757"/>
    <mergeCell ref="AB757:AG757"/>
    <mergeCell ref="AB760:AG760"/>
    <mergeCell ref="AH760:AL760"/>
    <mergeCell ref="B761:D761"/>
    <mergeCell ref="E761:H761"/>
    <mergeCell ref="J761:M761"/>
    <mergeCell ref="N761:P761"/>
    <mergeCell ref="Q761:S761"/>
    <mergeCell ref="T761:W761"/>
    <mergeCell ref="X761:AA761"/>
    <mergeCell ref="AB761:AG761"/>
    <mergeCell ref="X759:AA759"/>
    <mergeCell ref="AB759:AG759"/>
    <mergeCell ref="AH759:AL759"/>
    <mergeCell ref="B760:D760"/>
    <mergeCell ref="E760:H760"/>
    <mergeCell ref="J760:M760"/>
    <mergeCell ref="N760:P760"/>
    <mergeCell ref="Q760:S760"/>
    <mergeCell ref="T760:W760"/>
    <mergeCell ref="X760:AA760"/>
    <mergeCell ref="B759:D759"/>
    <mergeCell ref="E759:H759"/>
    <mergeCell ref="J759:M759"/>
    <mergeCell ref="N759:P759"/>
    <mergeCell ref="Q759:S759"/>
    <mergeCell ref="T759:W759"/>
    <mergeCell ref="X763:AA763"/>
    <mergeCell ref="AB763:AG763"/>
    <mergeCell ref="AH763:AL763"/>
    <mergeCell ref="B764:D764"/>
    <mergeCell ref="E764:H764"/>
    <mergeCell ref="J764:M764"/>
    <mergeCell ref="N764:P764"/>
    <mergeCell ref="Q764:S764"/>
    <mergeCell ref="T764:W764"/>
    <mergeCell ref="X764:AA764"/>
    <mergeCell ref="B763:D763"/>
    <mergeCell ref="E763:H763"/>
    <mergeCell ref="J763:M763"/>
    <mergeCell ref="N763:P763"/>
    <mergeCell ref="Q763:S763"/>
    <mergeCell ref="T763:W763"/>
    <mergeCell ref="AH761:AL761"/>
    <mergeCell ref="B762:D762"/>
    <mergeCell ref="E762:H762"/>
    <mergeCell ref="J762:M762"/>
    <mergeCell ref="N762:P762"/>
    <mergeCell ref="Q762:S762"/>
    <mergeCell ref="T762:W762"/>
    <mergeCell ref="X762:AA762"/>
    <mergeCell ref="AB762:AG762"/>
    <mergeCell ref="AH762:AL762"/>
    <mergeCell ref="AH765:AL765"/>
    <mergeCell ref="B766:D766"/>
    <mergeCell ref="E766:H766"/>
    <mergeCell ref="J766:M766"/>
    <mergeCell ref="N766:P766"/>
    <mergeCell ref="Q766:S766"/>
    <mergeCell ref="T766:W766"/>
    <mergeCell ref="X766:AA766"/>
    <mergeCell ref="AB766:AG766"/>
    <mergeCell ref="AH766:AL766"/>
    <mergeCell ref="AB764:AG764"/>
    <mergeCell ref="AH764:AL764"/>
    <mergeCell ref="B765:D765"/>
    <mergeCell ref="E765:H765"/>
    <mergeCell ref="J765:M765"/>
    <mergeCell ref="N765:P765"/>
    <mergeCell ref="Q765:S765"/>
    <mergeCell ref="T765:W765"/>
    <mergeCell ref="X765:AA765"/>
    <mergeCell ref="AB765:AG765"/>
    <mergeCell ref="AB768:AG768"/>
    <mergeCell ref="AH768:AL768"/>
    <mergeCell ref="B769:D769"/>
    <mergeCell ref="E769:H769"/>
    <mergeCell ref="J769:M769"/>
    <mergeCell ref="N769:P769"/>
    <mergeCell ref="Q769:S769"/>
    <mergeCell ref="T769:W769"/>
    <mergeCell ref="X769:AA769"/>
    <mergeCell ref="AB769:AG769"/>
    <mergeCell ref="X767:AA767"/>
    <mergeCell ref="AB767:AG767"/>
    <mergeCell ref="AH767:AL767"/>
    <mergeCell ref="B768:D768"/>
    <mergeCell ref="E768:H768"/>
    <mergeCell ref="J768:M768"/>
    <mergeCell ref="N768:P768"/>
    <mergeCell ref="Q768:S768"/>
    <mergeCell ref="T768:W768"/>
    <mergeCell ref="X768:AA768"/>
    <mergeCell ref="B767:D767"/>
    <mergeCell ref="E767:H767"/>
    <mergeCell ref="J767:M767"/>
    <mergeCell ref="N767:P767"/>
    <mergeCell ref="Q767:S767"/>
    <mergeCell ref="T767:W767"/>
    <mergeCell ref="X771:AA771"/>
    <mergeCell ref="AB771:AG771"/>
    <mergeCell ref="AH771:AL771"/>
    <mergeCell ref="B772:D772"/>
    <mergeCell ref="E772:H772"/>
    <mergeCell ref="J772:M772"/>
    <mergeCell ref="N772:P772"/>
    <mergeCell ref="Q772:S772"/>
    <mergeCell ref="T772:W772"/>
    <mergeCell ref="X772:AA772"/>
    <mergeCell ref="B771:D771"/>
    <mergeCell ref="E771:H771"/>
    <mergeCell ref="J771:M771"/>
    <mergeCell ref="N771:P771"/>
    <mergeCell ref="Q771:S771"/>
    <mergeCell ref="T771:W771"/>
    <mergeCell ref="AH769:AL769"/>
    <mergeCell ref="B770:D770"/>
    <mergeCell ref="E770:H770"/>
    <mergeCell ref="J770:M770"/>
    <mergeCell ref="N770:P770"/>
    <mergeCell ref="Q770:S770"/>
    <mergeCell ref="T770:W770"/>
    <mergeCell ref="X770:AA770"/>
    <mergeCell ref="AB770:AG770"/>
    <mergeCell ref="AH770:AL770"/>
    <mergeCell ref="AH773:AL773"/>
    <mergeCell ref="B774:D774"/>
    <mergeCell ref="E774:H774"/>
    <mergeCell ref="J774:M774"/>
    <mergeCell ref="N774:P774"/>
    <mergeCell ref="Q774:S774"/>
    <mergeCell ref="T774:W774"/>
    <mergeCell ref="X774:AA774"/>
    <mergeCell ref="AB774:AG774"/>
    <mergeCell ref="AH774:AL774"/>
    <mergeCell ref="AB772:AG772"/>
    <mergeCell ref="AH772:AL772"/>
    <mergeCell ref="B773:D773"/>
    <mergeCell ref="E773:H773"/>
    <mergeCell ref="J773:M773"/>
    <mergeCell ref="N773:P773"/>
    <mergeCell ref="Q773:S773"/>
    <mergeCell ref="T773:W773"/>
    <mergeCell ref="X773:AA773"/>
    <mergeCell ref="AB773:AG773"/>
    <mergeCell ref="AB776:AG776"/>
    <mergeCell ref="AH776:AL776"/>
    <mergeCell ref="AH778:AM778"/>
    <mergeCell ref="D779:AI779"/>
    <mergeCell ref="A780:J782"/>
    <mergeCell ref="K780:AI780"/>
    <mergeCell ref="K781:AG781"/>
    <mergeCell ref="X775:AA775"/>
    <mergeCell ref="AB775:AG775"/>
    <mergeCell ref="AH775:AL775"/>
    <mergeCell ref="B776:D776"/>
    <mergeCell ref="E776:H776"/>
    <mergeCell ref="J776:M776"/>
    <mergeCell ref="N776:P776"/>
    <mergeCell ref="Q776:S776"/>
    <mergeCell ref="T776:W776"/>
    <mergeCell ref="X776:AA776"/>
    <mergeCell ref="B775:D775"/>
    <mergeCell ref="E775:H775"/>
    <mergeCell ref="J775:M775"/>
    <mergeCell ref="N775:P775"/>
    <mergeCell ref="Q775:S775"/>
    <mergeCell ref="T775:W775"/>
    <mergeCell ref="P787:R787"/>
    <mergeCell ref="W787:Z787"/>
    <mergeCell ref="AE787:AK787"/>
    <mergeCell ref="B788:D788"/>
    <mergeCell ref="E788:G788"/>
    <mergeCell ref="J788:O788"/>
    <mergeCell ref="R788:S788"/>
    <mergeCell ref="V788:W788"/>
    <mergeCell ref="Y788:AA788"/>
    <mergeCell ref="AD788:AG788"/>
    <mergeCell ref="A783:B784"/>
    <mergeCell ref="C783:K784"/>
    <mergeCell ref="Z783:AH784"/>
    <mergeCell ref="AI783:AM784"/>
    <mergeCell ref="L784:Y784"/>
    <mergeCell ref="C785:F786"/>
    <mergeCell ref="G785:AF786"/>
    <mergeCell ref="AG785:AH786"/>
    <mergeCell ref="AI785:AJ786"/>
    <mergeCell ref="X791:AA791"/>
    <mergeCell ref="AB791:AG791"/>
    <mergeCell ref="AH791:AL791"/>
    <mergeCell ref="B792:D792"/>
    <mergeCell ref="E792:H792"/>
    <mergeCell ref="J792:M792"/>
    <mergeCell ref="N792:P792"/>
    <mergeCell ref="Q792:S792"/>
    <mergeCell ref="T792:W792"/>
    <mergeCell ref="X792:AA792"/>
    <mergeCell ref="B791:D791"/>
    <mergeCell ref="E791:H791"/>
    <mergeCell ref="J791:M791"/>
    <mergeCell ref="N791:P791"/>
    <mergeCell ref="Q791:S791"/>
    <mergeCell ref="T791:W791"/>
    <mergeCell ref="AI788:AL788"/>
    <mergeCell ref="B789:D789"/>
    <mergeCell ref="E789:H789"/>
    <mergeCell ref="J789:M790"/>
    <mergeCell ref="N789:P789"/>
    <mergeCell ref="Q789:S789"/>
    <mergeCell ref="T789:W789"/>
    <mergeCell ref="X789:AA789"/>
    <mergeCell ref="AB789:AG789"/>
    <mergeCell ref="AH789:AL789"/>
    <mergeCell ref="AH793:AL793"/>
    <mergeCell ref="B794:D794"/>
    <mergeCell ref="E794:H794"/>
    <mergeCell ref="J794:M794"/>
    <mergeCell ref="N794:P794"/>
    <mergeCell ref="Q794:S794"/>
    <mergeCell ref="T794:W794"/>
    <mergeCell ref="X794:AA794"/>
    <mergeCell ref="AB794:AG794"/>
    <mergeCell ref="AH794:AL794"/>
    <mergeCell ref="AB792:AG792"/>
    <mergeCell ref="AH792:AL792"/>
    <mergeCell ref="B793:D793"/>
    <mergeCell ref="E793:H793"/>
    <mergeCell ref="J793:M793"/>
    <mergeCell ref="N793:P793"/>
    <mergeCell ref="Q793:S793"/>
    <mergeCell ref="T793:W793"/>
    <mergeCell ref="X793:AA793"/>
    <mergeCell ref="AB793:AG793"/>
    <mergeCell ref="AB796:AG796"/>
    <mergeCell ref="AH796:AL796"/>
    <mergeCell ref="B797:D797"/>
    <mergeCell ref="E797:H797"/>
    <mergeCell ref="J797:M798"/>
    <mergeCell ref="N797:P797"/>
    <mergeCell ref="Q797:S797"/>
    <mergeCell ref="T797:W797"/>
    <mergeCell ref="X797:AA797"/>
    <mergeCell ref="AB797:AG797"/>
    <mergeCell ref="X795:AA795"/>
    <mergeCell ref="AB795:AG795"/>
    <mergeCell ref="AH795:AL795"/>
    <mergeCell ref="B796:D796"/>
    <mergeCell ref="E796:H796"/>
    <mergeCell ref="J796:M796"/>
    <mergeCell ref="N796:P796"/>
    <mergeCell ref="Q796:S796"/>
    <mergeCell ref="T796:W796"/>
    <mergeCell ref="X796:AA796"/>
    <mergeCell ref="B795:D795"/>
    <mergeCell ref="E795:H795"/>
    <mergeCell ref="J795:M795"/>
    <mergeCell ref="N795:P795"/>
    <mergeCell ref="Q795:S795"/>
    <mergeCell ref="T795:W795"/>
    <mergeCell ref="X801:AA801"/>
    <mergeCell ref="AB801:AG801"/>
    <mergeCell ref="AH801:AL801"/>
    <mergeCell ref="B803:D803"/>
    <mergeCell ref="E803:H803"/>
    <mergeCell ref="J803:M804"/>
    <mergeCell ref="N803:P803"/>
    <mergeCell ref="Q803:S803"/>
    <mergeCell ref="T803:W803"/>
    <mergeCell ref="X803:AA803"/>
    <mergeCell ref="B801:D801"/>
    <mergeCell ref="E801:H801"/>
    <mergeCell ref="J801:M802"/>
    <mergeCell ref="N801:P801"/>
    <mergeCell ref="Q801:S801"/>
    <mergeCell ref="T801:W801"/>
    <mergeCell ref="AH797:AL797"/>
    <mergeCell ref="B799:D799"/>
    <mergeCell ref="E799:H799"/>
    <mergeCell ref="J799:M800"/>
    <mergeCell ref="N799:P799"/>
    <mergeCell ref="Q799:S799"/>
    <mergeCell ref="T799:W799"/>
    <mergeCell ref="X799:AA799"/>
    <mergeCell ref="AB799:AG799"/>
    <mergeCell ref="AH799:AL799"/>
    <mergeCell ref="AH805:AL805"/>
    <mergeCell ref="B807:D807"/>
    <mergeCell ref="E807:H807"/>
    <mergeCell ref="J807:M807"/>
    <mergeCell ref="N807:P807"/>
    <mergeCell ref="Q807:S807"/>
    <mergeCell ref="T807:W807"/>
    <mergeCell ref="X807:AA807"/>
    <mergeCell ref="AB807:AG807"/>
    <mergeCell ref="AH807:AL807"/>
    <mergeCell ref="AB803:AG803"/>
    <mergeCell ref="AH803:AL803"/>
    <mergeCell ref="B805:D805"/>
    <mergeCell ref="E805:H805"/>
    <mergeCell ref="J805:M806"/>
    <mergeCell ref="N805:P805"/>
    <mergeCell ref="Q805:S805"/>
    <mergeCell ref="T805:W805"/>
    <mergeCell ref="X805:AA805"/>
    <mergeCell ref="AB805:AG805"/>
    <mergeCell ref="AB809:AG809"/>
    <mergeCell ref="AH809:AL809"/>
    <mergeCell ref="B810:D810"/>
    <mergeCell ref="E810:H810"/>
    <mergeCell ref="J810:M811"/>
    <mergeCell ref="N810:P810"/>
    <mergeCell ref="Q810:S810"/>
    <mergeCell ref="T810:W810"/>
    <mergeCell ref="X810:AA810"/>
    <mergeCell ref="AB810:AG810"/>
    <mergeCell ref="X808:AA808"/>
    <mergeCell ref="AB808:AG808"/>
    <mergeCell ref="AH808:AL808"/>
    <mergeCell ref="B809:D809"/>
    <mergeCell ref="E809:H809"/>
    <mergeCell ref="J809:M809"/>
    <mergeCell ref="N809:P809"/>
    <mergeCell ref="Q809:S809"/>
    <mergeCell ref="T809:W809"/>
    <mergeCell ref="X809:AA809"/>
    <mergeCell ref="B808:D808"/>
    <mergeCell ref="E808:H808"/>
    <mergeCell ref="J808:M808"/>
    <mergeCell ref="N808:P808"/>
    <mergeCell ref="Q808:S808"/>
    <mergeCell ref="T808:W808"/>
    <mergeCell ref="X814:AA814"/>
    <mergeCell ref="AB814:AG814"/>
    <mergeCell ref="AH814:AL814"/>
    <mergeCell ref="B815:D815"/>
    <mergeCell ref="E815:H815"/>
    <mergeCell ref="J815:M815"/>
    <mergeCell ref="N815:P815"/>
    <mergeCell ref="Q815:S815"/>
    <mergeCell ref="T815:W815"/>
    <mergeCell ref="X815:AA815"/>
    <mergeCell ref="B814:D814"/>
    <mergeCell ref="E814:H814"/>
    <mergeCell ref="J814:M814"/>
    <mergeCell ref="N814:P814"/>
    <mergeCell ref="Q814:S814"/>
    <mergeCell ref="T814:W814"/>
    <mergeCell ref="AH810:AL810"/>
    <mergeCell ref="B812:D812"/>
    <mergeCell ref="E812:H812"/>
    <mergeCell ref="J812:M813"/>
    <mergeCell ref="N812:P812"/>
    <mergeCell ref="Q812:S812"/>
    <mergeCell ref="T812:W812"/>
    <mergeCell ref="X812:AA812"/>
    <mergeCell ref="AB812:AG812"/>
    <mergeCell ref="AH812:AL812"/>
    <mergeCell ref="AH816:AL816"/>
    <mergeCell ref="B818:D818"/>
    <mergeCell ref="E818:H818"/>
    <mergeCell ref="J818:M818"/>
    <mergeCell ref="N818:P818"/>
    <mergeCell ref="Q818:S818"/>
    <mergeCell ref="T818:W818"/>
    <mergeCell ref="X818:AA818"/>
    <mergeCell ref="AB818:AG818"/>
    <mergeCell ref="AH818:AL818"/>
    <mergeCell ref="AB815:AG815"/>
    <mergeCell ref="AH815:AL815"/>
    <mergeCell ref="B816:D816"/>
    <mergeCell ref="E816:H816"/>
    <mergeCell ref="J816:M817"/>
    <mergeCell ref="N816:P816"/>
    <mergeCell ref="Q816:S816"/>
    <mergeCell ref="T816:W816"/>
    <mergeCell ref="X816:AA816"/>
    <mergeCell ref="AB816:AG816"/>
    <mergeCell ref="AB821:AG821"/>
    <mergeCell ref="AH821:AL821"/>
    <mergeCell ref="B822:D822"/>
    <mergeCell ref="E822:H822"/>
    <mergeCell ref="J822:M822"/>
    <mergeCell ref="N822:P822"/>
    <mergeCell ref="Q822:S822"/>
    <mergeCell ref="T822:W822"/>
    <mergeCell ref="X822:AA822"/>
    <mergeCell ref="AB822:AG822"/>
    <mergeCell ref="X819:AA819"/>
    <mergeCell ref="AB819:AG819"/>
    <mergeCell ref="AH819:AL819"/>
    <mergeCell ref="B821:D821"/>
    <mergeCell ref="E821:H821"/>
    <mergeCell ref="J821:M821"/>
    <mergeCell ref="N821:P821"/>
    <mergeCell ref="Q821:S821"/>
    <mergeCell ref="T821:W821"/>
    <mergeCell ref="X821:AA821"/>
    <mergeCell ref="B819:D819"/>
    <mergeCell ref="E819:H819"/>
    <mergeCell ref="J819:M820"/>
    <mergeCell ref="N819:P819"/>
    <mergeCell ref="Q819:S819"/>
    <mergeCell ref="T819:W819"/>
    <mergeCell ref="X824:AA824"/>
    <mergeCell ref="AB824:AG824"/>
    <mergeCell ref="AH824:AL824"/>
    <mergeCell ref="B825:D825"/>
    <mergeCell ref="E825:H825"/>
    <mergeCell ref="J825:M825"/>
    <mergeCell ref="N825:P825"/>
    <mergeCell ref="Q825:S825"/>
    <mergeCell ref="T825:W825"/>
    <mergeCell ref="X825:AA825"/>
    <mergeCell ref="B824:D824"/>
    <mergeCell ref="E824:H824"/>
    <mergeCell ref="J824:M824"/>
    <mergeCell ref="N824:P824"/>
    <mergeCell ref="Q824:S824"/>
    <mergeCell ref="T824:W824"/>
    <mergeCell ref="AH822:AL822"/>
    <mergeCell ref="B823:D823"/>
    <mergeCell ref="E823:H823"/>
    <mergeCell ref="J823:M823"/>
    <mergeCell ref="N823:P823"/>
    <mergeCell ref="Q823:S823"/>
    <mergeCell ref="T823:W823"/>
    <mergeCell ref="X823:AA823"/>
    <mergeCell ref="AB823:AG823"/>
    <mergeCell ref="AH823:AL823"/>
    <mergeCell ref="AH826:AL826"/>
    <mergeCell ref="B827:D827"/>
    <mergeCell ref="E827:H827"/>
    <mergeCell ref="J827:M827"/>
    <mergeCell ref="N827:P827"/>
    <mergeCell ref="Q827:S827"/>
    <mergeCell ref="T827:W827"/>
    <mergeCell ref="X827:AA827"/>
    <mergeCell ref="AB827:AG827"/>
    <mergeCell ref="AH827:AL827"/>
    <mergeCell ref="AB825:AG825"/>
    <mergeCell ref="AH825:AL825"/>
    <mergeCell ref="B826:D826"/>
    <mergeCell ref="E826:H826"/>
    <mergeCell ref="J826:M826"/>
    <mergeCell ref="N826:P826"/>
    <mergeCell ref="Q826:S826"/>
    <mergeCell ref="T826:W826"/>
    <mergeCell ref="X826:AA826"/>
    <mergeCell ref="AB826:AG826"/>
    <mergeCell ref="AB829:AG829"/>
    <mergeCell ref="AH829:AL829"/>
    <mergeCell ref="B830:D830"/>
    <mergeCell ref="E830:H830"/>
    <mergeCell ref="J830:M830"/>
    <mergeCell ref="N830:P830"/>
    <mergeCell ref="Q830:S830"/>
    <mergeCell ref="T830:W830"/>
    <mergeCell ref="X830:AA830"/>
    <mergeCell ref="AB830:AG830"/>
    <mergeCell ref="X828:AA828"/>
    <mergeCell ref="AB828:AG828"/>
    <mergeCell ref="AH828:AL828"/>
    <mergeCell ref="B829:D829"/>
    <mergeCell ref="E829:H829"/>
    <mergeCell ref="J829:M829"/>
    <mergeCell ref="N829:P829"/>
    <mergeCell ref="Q829:S829"/>
    <mergeCell ref="T829:W829"/>
    <mergeCell ref="X829:AA829"/>
    <mergeCell ref="B828:D828"/>
    <mergeCell ref="E828:H828"/>
    <mergeCell ref="J828:M828"/>
    <mergeCell ref="N828:P828"/>
    <mergeCell ref="Q828:S828"/>
    <mergeCell ref="T828:W828"/>
    <mergeCell ref="X832:AA832"/>
    <mergeCell ref="AB832:AG832"/>
    <mergeCell ref="AH832:AL832"/>
    <mergeCell ref="B833:D833"/>
    <mergeCell ref="E833:H833"/>
    <mergeCell ref="J833:M833"/>
    <mergeCell ref="N833:P833"/>
    <mergeCell ref="Q833:S833"/>
    <mergeCell ref="T833:W833"/>
    <mergeCell ref="X833:AA833"/>
    <mergeCell ref="B832:D832"/>
    <mergeCell ref="E832:H832"/>
    <mergeCell ref="J832:M832"/>
    <mergeCell ref="N832:P832"/>
    <mergeCell ref="Q832:S832"/>
    <mergeCell ref="T832:W832"/>
    <mergeCell ref="AH830:AL830"/>
    <mergeCell ref="B831:D831"/>
    <mergeCell ref="E831:H831"/>
    <mergeCell ref="J831:M831"/>
    <mergeCell ref="N831:P831"/>
    <mergeCell ref="Q831:S831"/>
    <mergeCell ref="T831:W831"/>
    <mergeCell ref="X831:AA831"/>
    <mergeCell ref="AB831:AG831"/>
    <mergeCell ref="AH831:AL831"/>
    <mergeCell ref="A841:B842"/>
    <mergeCell ref="C841:K842"/>
    <mergeCell ref="Z841:AH842"/>
    <mergeCell ref="AI841:AM842"/>
    <mergeCell ref="L842:Y842"/>
    <mergeCell ref="C843:F844"/>
    <mergeCell ref="G843:AF844"/>
    <mergeCell ref="AG843:AH844"/>
    <mergeCell ref="AI843:AJ844"/>
    <mergeCell ref="AH834:AL834"/>
    <mergeCell ref="AH836:AM836"/>
    <mergeCell ref="D837:AI837"/>
    <mergeCell ref="A838:J840"/>
    <mergeCell ref="K838:AI838"/>
    <mergeCell ref="K839:AG839"/>
    <mergeCell ref="AB833:AG833"/>
    <mergeCell ref="AH833:AL833"/>
    <mergeCell ref="B834:D834"/>
    <mergeCell ref="E834:H834"/>
    <mergeCell ref="J834:M834"/>
    <mergeCell ref="N834:P834"/>
    <mergeCell ref="Q834:S834"/>
    <mergeCell ref="T834:W834"/>
    <mergeCell ref="X834:AA834"/>
    <mergeCell ref="AB834:AG834"/>
    <mergeCell ref="AI846:AL846"/>
    <mergeCell ref="B847:D847"/>
    <mergeCell ref="E847:H847"/>
    <mergeCell ref="J847:M848"/>
    <mergeCell ref="N847:P847"/>
    <mergeCell ref="Q847:S847"/>
    <mergeCell ref="T847:W847"/>
    <mergeCell ref="X847:AA847"/>
    <mergeCell ref="AB847:AG847"/>
    <mergeCell ref="AH847:AL847"/>
    <mergeCell ref="P845:R845"/>
    <mergeCell ref="W845:Z845"/>
    <mergeCell ref="AE845:AK845"/>
    <mergeCell ref="B846:D846"/>
    <mergeCell ref="E846:G846"/>
    <mergeCell ref="J846:O846"/>
    <mergeCell ref="R846:S846"/>
    <mergeCell ref="V846:W846"/>
    <mergeCell ref="Y846:AA846"/>
    <mergeCell ref="AD846:AG846"/>
    <mergeCell ref="AB850:AG850"/>
    <mergeCell ref="AH850:AL850"/>
    <mergeCell ref="B851:D851"/>
    <mergeCell ref="E851:H851"/>
    <mergeCell ref="J851:M851"/>
    <mergeCell ref="N851:P851"/>
    <mergeCell ref="Q851:S851"/>
    <mergeCell ref="T851:W851"/>
    <mergeCell ref="X851:AA851"/>
    <mergeCell ref="AB851:AG851"/>
    <mergeCell ref="X849:AA849"/>
    <mergeCell ref="AB849:AG849"/>
    <mergeCell ref="AH849:AL849"/>
    <mergeCell ref="B850:D850"/>
    <mergeCell ref="E850:H850"/>
    <mergeCell ref="J850:M850"/>
    <mergeCell ref="N850:P850"/>
    <mergeCell ref="Q850:S850"/>
    <mergeCell ref="T850:W850"/>
    <mergeCell ref="X850:AA850"/>
    <mergeCell ref="B849:D849"/>
    <mergeCell ref="E849:H849"/>
    <mergeCell ref="J849:M849"/>
    <mergeCell ref="N849:P849"/>
    <mergeCell ref="Q849:S849"/>
    <mergeCell ref="T849:W849"/>
    <mergeCell ref="X853:AA853"/>
    <mergeCell ref="AB853:AG853"/>
    <mergeCell ref="AH853:AL853"/>
    <mergeCell ref="B854:D854"/>
    <mergeCell ref="E854:H854"/>
    <mergeCell ref="J854:M854"/>
    <mergeCell ref="N854:P854"/>
    <mergeCell ref="Q854:S854"/>
    <mergeCell ref="T854:W854"/>
    <mergeCell ref="X854:AA854"/>
    <mergeCell ref="B853:D853"/>
    <mergeCell ref="E853:H853"/>
    <mergeCell ref="J853:M853"/>
    <mergeCell ref="N853:P853"/>
    <mergeCell ref="Q853:S853"/>
    <mergeCell ref="T853:W853"/>
    <mergeCell ref="AH851:AL851"/>
    <mergeCell ref="B852:D852"/>
    <mergeCell ref="E852:H852"/>
    <mergeCell ref="J852:M852"/>
    <mergeCell ref="N852:P852"/>
    <mergeCell ref="Q852:S852"/>
    <mergeCell ref="T852:W852"/>
    <mergeCell ref="X852:AA852"/>
    <mergeCell ref="AB852:AG852"/>
    <mergeCell ref="AH852:AL852"/>
    <mergeCell ref="AH855:AL855"/>
    <mergeCell ref="B857:D857"/>
    <mergeCell ref="E857:H857"/>
    <mergeCell ref="J857:M858"/>
    <mergeCell ref="N857:P857"/>
    <mergeCell ref="Q857:S857"/>
    <mergeCell ref="T857:W857"/>
    <mergeCell ref="X857:AA857"/>
    <mergeCell ref="AB857:AG857"/>
    <mergeCell ref="AH857:AL857"/>
    <mergeCell ref="AB854:AG854"/>
    <mergeCell ref="AH854:AL854"/>
    <mergeCell ref="B855:D855"/>
    <mergeCell ref="E855:H855"/>
    <mergeCell ref="J855:M856"/>
    <mergeCell ref="N855:P855"/>
    <mergeCell ref="Q855:S855"/>
    <mergeCell ref="T855:W855"/>
    <mergeCell ref="X855:AA855"/>
    <mergeCell ref="AB855:AG855"/>
    <mergeCell ref="AB860:AG860"/>
    <mergeCell ref="AH860:AL860"/>
    <mergeCell ref="B861:D861"/>
    <mergeCell ref="E861:H861"/>
    <mergeCell ref="J861:M861"/>
    <mergeCell ref="N861:P861"/>
    <mergeCell ref="Q861:S861"/>
    <mergeCell ref="T861:W861"/>
    <mergeCell ref="X861:AA861"/>
    <mergeCell ref="AB861:AG861"/>
    <mergeCell ref="X859:AA859"/>
    <mergeCell ref="AB859:AG859"/>
    <mergeCell ref="AH859:AL859"/>
    <mergeCell ref="B860:D860"/>
    <mergeCell ref="E860:H860"/>
    <mergeCell ref="J860:M860"/>
    <mergeCell ref="N860:P860"/>
    <mergeCell ref="Q860:S860"/>
    <mergeCell ref="T860:W860"/>
    <mergeCell ref="X860:AA860"/>
    <mergeCell ref="B859:D859"/>
    <mergeCell ref="E859:H859"/>
    <mergeCell ref="J859:M859"/>
    <mergeCell ref="N859:P859"/>
    <mergeCell ref="Q859:S859"/>
    <mergeCell ref="T859:W859"/>
    <mergeCell ref="X863:AA863"/>
    <mergeCell ref="AB863:AG863"/>
    <mergeCell ref="AH863:AL863"/>
    <mergeCell ref="B864:D864"/>
    <mergeCell ref="E864:H864"/>
    <mergeCell ref="J864:M864"/>
    <mergeCell ref="N864:P864"/>
    <mergeCell ref="Q864:S864"/>
    <mergeCell ref="T864:W864"/>
    <mergeCell ref="X864:AA864"/>
    <mergeCell ref="B863:D863"/>
    <mergeCell ref="E863:H863"/>
    <mergeCell ref="J863:M863"/>
    <mergeCell ref="N863:P863"/>
    <mergeCell ref="Q863:S863"/>
    <mergeCell ref="T863:W863"/>
    <mergeCell ref="AH861:AL861"/>
    <mergeCell ref="B862:D862"/>
    <mergeCell ref="E862:H862"/>
    <mergeCell ref="J862:M862"/>
    <mergeCell ref="N862:P862"/>
    <mergeCell ref="Q862:S862"/>
    <mergeCell ref="T862:W862"/>
    <mergeCell ref="X862:AA862"/>
    <mergeCell ref="AB862:AG862"/>
    <mergeCell ref="AH862:AL862"/>
    <mergeCell ref="AH865:AL865"/>
    <mergeCell ref="B866:D866"/>
    <mergeCell ref="E866:H866"/>
    <mergeCell ref="J866:M866"/>
    <mergeCell ref="N866:P866"/>
    <mergeCell ref="Q866:S866"/>
    <mergeCell ref="T866:W866"/>
    <mergeCell ref="X866:AA866"/>
    <mergeCell ref="AB866:AG866"/>
    <mergeCell ref="AH866:AL866"/>
    <mergeCell ref="AB864:AG864"/>
    <mergeCell ref="AH864:AL864"/>
    <mergeCell ref="B865:D865"/>
    <mergeCell ref="E865:H865"/>
    <mergeCell ref="J865:M865"/>
    <mergeCell ref="N865:P865"/>
    <mergeCell ref="Q865:S865"/>
    <mergeCell ref="T865:W865"/>
    <mergeCell ref="X865:AA865"/>
    <mergeCell ref="AB865:AG865"/>
    <mergeCell ref="AB868:AG868"/>
    <mergeCell ref="AH868:AL868"/>
    <mergeCell ref="B870:D870"/>
    <mergeCell ref="E870:H870"/>
    <mergeCell ref="J870:M870"/>
    <mergeCell ref="N870:P870"/>
    <mergeCell ref="Q870:S870"/>
    <mergeCell ref="T870:W870"/>
    <mergeCell ref="X870:AA870"/>
    <mergeCell ref="AB870:AG870"/>
    <mergeCell ref="X867:AA867"/>
    <mergeCell ref="AB867:AG867"/>
    <mergeCell ref="AH867:AL867"/>
    <mergeCell ref="B868:D868"/>
    <mergeCell ref="E868:H868"/>
    <mergeCell ref="J868:M869"/>
    <mergeCell ref="N868:P868"/>
    <mergeCell ref="Q868:S868"/>
    <mergeCell ref="T868:W868"/>
    <mergeCell ref="X868:AA868"/>
    <mergeCell ref="B867:D867"/>
    <mergeCell ref="E867:H867"/>
    <mergeCell ref="J867:M867"/>
    <mergeCell ref="N867:P867"/>
    <mergeCell ref="Q867:S867"/>
    <mergeCell ref="T867:W867"/>
    <mergeCell ref="X872:AA872"/>
    <mergeCell ref="AB872:AG872"/>
    <mergeCell ref="AH872:AL872"/>
    <mergeCell ref="B873:D873"/>
    <mergeCell ref="E873:H873"/>
    <mergeCell ref="J873:M873"/>
    <mergeCell ref="N873:P873"/>
    <mergeCell ref="Q873:S873"/>
    <mergeCell ref="T873:W873"/>
    <mergeCell ref="X873:AA873"/>
    <mergeCell ref="B872:D872"/>
    <mergeCell ref="E872:H872"/>
    <mergeCell ref="J872:M872"/>
    <mergeCell ref="N872:P872"/>
    <mergeCell ref="Q872:S872"/>
    <mergeCell ref="T872:W872"/>
    <mergeCell ref="AH870:AL870"/>
    <mergeCell ref="B871:D871"/>
    <mergeCell ref="E871:H871"/>
    <mergeCell ref="J871:M871"/>
    <mergeCell ref="N871:P871"/>
    <mergeCell ref="Q871:S871"/>
    <mergeCell ref="T871:W871"/>
    <mergeCell ref="X871:AA871"/>
    <mergeCell ref="AB871:AG871"/>
    <mergeCell ref="AH871:AL871"/>
    <mergeCell ref="AH874:AL874"/>
    <mergeCell ref="B875:D875"/>
    <mergeCell ref="E875:H875"/>
    <mergeCell ref="J875:M875"/>
    <mergeCell ref="N875:P875"/>
    <mergeCell ref="Q875:S875"/>
    <mergeCell ref="T875:W875"/>
    <mergeCell ref="X875:AA875"/>
    <mergeCell ref="AB875:AG875"/>
    <mergeCell ref="AH875:AL875"/>
    <mergeCell ref="AB873:AG873"/>
    <mergeCell ref="AH873:AL873"/>
    <mergeCell ref="B874:D874"/>
    <mergeCell ref="E874:H874"/>
    <mergeCell ref="J874:M874"/>
    <mergeCell ref="N874:P874"/>
    <mergeCell ref="Q874:S874"/>
    <mergeCell ref="T874:W874"/>
    <mergeCell ref="X874:AA874"/>
    <mergeCell ref="AB874:AG874"/>
    <mergeCell ref="AB878:AG878"/>
    <mergeCell ref="AH878:AL878"/>
    <mergeCell ref="B879:D879"/>
    <mergeCell ref="E879:H879"/>
    <mergeCell ref="J879:M879"/>
    <mergeCell ref="N879:P879"/>
    <mergeCell ref="Q879:S879"/>
    <mergeCell ref="T879:W879"/>
    <mergeCell ref="X879:AA879"/>
    <mergeCell ref="AB879:AG879"/>
    <mergeCell ref="X876:AA876"/>
    <mergeCell ref="AB876:AG876"/>
    <mergeCell ref="AH876:AL876"/>
    <mergeCell ref="B878:D878"/>
    <mergeCell ref="E878:H878"/>
    <mergeCell ref="J878:M878"/>
    <mergeCell ref="N878:P878"/>
    <mergeCell ref="Q878:S878"/>
    <mergeCell ref="T878:W878"/>
    <mergeCell ref="X878:AA878"/>
    <mergeCell ref="B876:D876"/>
    <mergeCell ref="E876:H876"/>
    <mergeCell ref="J876:M877"/>
    <mergeCell ref="N876:P876"/>
    <mergeCell ref="Q876:S876"/>
    <mergeCell ref="T876:W876"/>
    <mergeCell ref="X882:AA882"/>
    <mergeCell ref="AB882:AG882"/>
    <mergeCell ref="AH882:AL882"/>
    <mergeCell ref="B883:D883"/>
    <mergeCell ref="E883:H883"/>
    <mergeCell ref="J883:M883"/>
    <mergeCell ref="N883:P883"/>
    <mergeCell ref="Q883:S883"/>
    <mergeCell ref="T883:W883"/>
    <mergeCell ref="X883:AA883"/>
    <mergeCell ref="B882:D882"/>
    <mergeCell ref="E882:H882"/>
    <mergeCell ref="J882:M882"/>
    <mergeCell ref="N882:P882"/>
    <mergeCell ref="Q882:S882"/>
    <mergeCell ref="T882:W882"/>
    <mergeCell ref="AH879:AL879"/>
    <mergeCell ref="B880:D880"/>
    <mergeCell ref="E880:H880"/>
    <mergeCell ref="J880:M881"/>
    <mergeCell ref="N880:P880"/>
    <mergeCell ref="Q880:S880"/>
    <mergeCell ref="T880:W880"/>
    <mergeCell ref="X880:AA880"/>
    <mergeCell ref="AB880:AG880"/>
    <mergeCell ref="AH880:AL880"/>
    <mergeCell ref="AH884:AL884"/>
    <mergeCell ref="B885:D885"/>
    <mergeCell ref="E885:H885"/>
    <mergeCell ref="J885:M885"/>
    <mergeCell ref="N885:P885"/>
    <mergeCell ref="Q885:S885"/>
    <mergeCell ref="T885:W885"/>
    <mergeCell ref="X885:AA885"/>
    <mergeCell ref="AB885:AG885"/>
    <mergeCell ref="AH885:AL885"/>
    <mergeCell ref="AB883:AG883"/>
    <mergeCell ref="AH883:AL883"/>
    <mergeCell ref="B884:D884"/>
    <mergeCell ref="E884:H884"/>
    <mergeCell ref="J884:M884"/>
    <mergeCell ref="N884:P884"/>
    <mergeCell ref="Q884:S884"/>
    <mergeCell ref="T884:W884"/>
    <mergeCell ref="X884:AA884"/>
    <mergeCell ref="AB884:AG884"/>
    <mergeCell ref="AB887:AG887"/>
    <mergeCell ref="AH887:AL887"/>
    <mergeCell ref="B888:D888"/>
    <mergeCell ref="E888:H888"/>
    <mergeCell ref="J888:M888"/>
    <mergeCell ref="N888:P888"/>
    <mergeCell ref="Q888:S888"/>
    <mergeCell ref="T888:W888"/>
    <mergeCell ref="X888:AA888"/>
    <mergeCell ref="AB888:AG888"/>
    <mergeCell ref="X886:AA886"/>
    <mergeCell ref="AB886:AG886"/>
    <mergeCell ref="AH886:AL886"/>
    <mergeCell ref="B887:D887"/>
    <mergeCell ref="E887:H887"/>
    <mergeCell ref="J887:M887"/>
    <mergeCell ref="N887:P887"/>
    <mergeCell ref="Q887:S887"/>
    <mergeCell ref="T887:W887"/>
    <mergeCell ref="X887:AA887"/>
    <mergeCell ref="B886:D886"/>
    <mergeCell ref="E886:H886"/>
    <mergeCell ref="J886:M886"/>
    <mergeCell ref="N886:P886"/>
    <mergeCell ref="Q886:S886"/>
    <mergeCell ref="T886:W886"/>
    <mergeCell ref="X890:AA890"/>
    <mergeCell ref="AB890:AG890"/>
    <mergeCell ref="AH890:AL890"/>
    <mergeCell ref="AH893:AM893"/>
    <mergeCell ref="D894:AI894"/>
    <mergeCell ref="A895:J897"/>
    <mergeCell ref="K895:AI895"/>
    <mergeCell ref="K896:AG896"/>
    <mergeCell ref="B890:D890"/>
    <mergeCell ref="E890:H890"/>
    <mergeCell ref="J890:M891"/>
    <mergeCell ref="N890:P890"/>
    <mergeCell ref="Q890:S890"/>
    <mergeCell ref="T890:W890"/>
    <mergeCell ref="AH888:AL888"/>
    <mergeCell ref="B889:D889"/>
    <mergeCell ref="E889:H889"/>
    <mergeCell ref="J889:M889"/>
    <mergeCell ref="N889:P889"/>
    <mergeCell ref="Q889:S889"/>
    <mergeCell ref="T889:W889"/>
    <mergeCell ref="X889:AA889"/>
    <mergeCell ref="AB889:AG889"/>
    <mergeCell ref="AH889:AL889"/>
    <mergeCell ref="P902:R902"/>
    <mergeCell ref="W902:Z902"/>
    <mergeCell ref="AE902:AK902"/>
    <mergeCell ref="B903:D903"/>
    <mergeCell ref="E903:G903"/>
    <mergeCell ref="J903:O903"/>
    <mergeCell ref="R903:S903"/>
    <mergeCell ref="V903:W903"/>
    <mergeCell ref="Y903:AA903"/>
    <mergeCell ref="AD903:AG903"/>
    <mergeCell ref="A898:B899"/>
    <mergeCell ref="C898:K899"/>
    <mergeCell ref="Z898:AH899"/>
    <mergeCell ref="AI898:AM899"/>
    <mergeCell ref="L899:Y899"/>
    <mergeCell ref="C900:F901"/>
    <mergeCell ref="G900:AF901"/>
    <mergeCell ref="AG900:AH901"/>
    <mergeCell ref="AI900:AJ901"/>
    <mergeCell ref="X905:AA905"/>
    <mergeCell ref="AB905:AG905"/>
    <mergeCell ref="AH905:AL905"/>
    <mergeCell ref="B906:D906"/>
    <mergeCell ref="E906:H906"/>
    <mergeCell ref="J906:M906"/>
    <mergeCell ref="N906:P906"/>
    <mergeCell ref="Q906:S906"/>
    <mergeCell ref="T906:W906"/>
    <mergeCell ref="X906:AA906"/>
    <mergeCell ref="B905:D905"/>
    <mergeCell ref="E905:H905"/>
    <mergeCell ref="J905:M905"/>
    <mergeCell ref="N905:P905"/>
    <mergeCell ref="Q905:S905"/>
    <mergeCell ref="T905:W905"/>
    <mergeCell ref="AI903:AL903"/>
    <mergeCell ref="B904:D904"/>
    <mergeCell ref="E904:H904"/>
    <mergeCell ref="J904:M904"/>
    <mergeCell ref="N904:P904"/>
    <mergeCell ref="Q904:S904"/>
    <mergeCell ref="T904:W904"/>
    <mergeCell ref="X904:AA904"/>
    <mergeCell ref="AB904:AG904"/>
    <mergeCell ref="AH904:AL904"/>
    <mergeCell ref="AH907:AL907"/>
    <mergeCell ref="B908:D908"/>
    <mergeCell ref="E908:H908"/>
    <mergeCell ref="J908:M908"/>
    <mergeCell ref="N908:P908"/>
    <mergeCell ref="Q908:S908"/>
    <mergeCell ref="T908:W908"/>
    <mergeCell ref="X908:AA908"/>
    <mergeCell ref="AB908:AG908"/>
    <mergeCell ref="AH908:AL908"/>
    <mergeCell ref="AB906:AG906"/>
    <mergeCell ref="AH906:AL906"/>
    <mergeCell ref="B907:D907"/>
    <mergeCell ref="E907:H907"/>
    <mergeCell ref="J907:M907"/>
    <mergeCell ref="N907:P907"/>
    <mergeCell ref="Q907:S907"/>
    <mergeCell ref="T907:W907"/>
    <mergeCell ref="X907:AA907"/>
    <mergeCell ref="AB907:AG907"/>
    <mergeCell ref="AB910:AG910"/>
    <mergeCell ref="AH910:AL910"/>
    <mergeCell ref="B911:D911"/>
    <mergeCell ref="E911:H911"/>
    <mergeCell ref="J911:M911"/>
    <mergeCell ref="N911:P911"/>
    <mergeCell ref="Q911:S911"/>
    <mergeCell ref="T911:W911"/>
    <mergeCell ref="X911:AA911"/>
    <mergeCell ref="AB911:AG911"/>
    <mergeCell ref="X909:AA909"/>
    <mergeCell ref="AB909:AG909"/>
    <mergeCell ref="AH909:AL909"/>
    <mergeCell ref="B910:D910"/>
    <mergeCell ref="E910:H910"/>
    <mergeCell ref="J910:M910"/>
    <mergeCell ref="N910:P910"/>
    <mergeCell ref="Q910:S910"/>
    <mergeCell ref="T910:W910"/>
    <mergeCell ref="X910:AA910"/>
    <mergeCell ref="B909:D909"/>
    <mergeCell ref="E909:H909"/>
    <mergeCell ref="J909:M909"/>
    <mergeCell ref="N909:P909"/>
    <mergeCell ref="Q909:S909"/>
    <mergeCell ref="T909:W909"/>
    <mergeCell ref="X913:AA913"/>
    <mergeCell ref="AB913:AG913"/>
    <mergeCell ref="AH913:AL913"/>
    <mergeCell ref="B915:D915"/>
    <mergeCell ref="E915:H915"/>
    <mergeCell ref="J915:M915"/>
    <mergeCell ref="N915:P915"/>
    <mergeCell ref="Q915:S915"/>
    <mergeCell ref="T915:W915"/>
    <mergeCell ref="X915:AA915"/>
    <mergeCell ref="B913:D913"/>
    <mergeCell ref="E913:H913"/>
    <mergeCell ref="J913:M914"/>
    <mergeCell ref="N913:P913"/>
    <mergeCell ref="Q913:S913"/>
    <mergeCell ref="T913:W913"/>
    <mergeCell ref="AH911:AL911"/>
    <mergeCell ref="B912:D912"/>
    <mergeCell ref="E912:H912"/>
    <mergeCell ref="J912:M912"/>
    <mergeCell ref="N912:P912"/>
    <mergeCell ref="Q912:S912"/>
    <mergeCell ref="T912:W912"/>
    <mergeCell ref="X912:AA912"/>
    <mergeCell ref="AB912:AG912"/>
    <mergeCell ref="AH912:AL912"/>
    <mergeCell ref="AH916:AL916"/>
    <mergeCell ref="B917:D917"/>
    <mergeCell ref="E917:H917"/>
    <mergeCell ref="J917:M917"/>
    <mergeCell ref="N917:P917"/>
    <mergeCell ref="Q917:S917"/>
    <mergeCell ref="T917:W917"/>
    <mergeCell ref="X917:AA917"/>
    <mergeCell ref="AB917:AG917"/>
    <mergeCell ref="AH917:AL917"/>
    <mergeCell ref="AB915:AG915"/>
    <mergeCell ref="AH915:AL915"/>
    <mergeCell ref="B916:D916"/>
    <mergeCell ref="E916:H916"/>
    <mergeCell ref="J916:M916"/>
    <mergeCell ref="N916:P916"/>
    <mergeCell ref="Q916:S916"/>
    <mergeCell ref="T916:W916"/>
    <mergeCell ref="X916:AA916"/>
    <mergeCell ref="AB916:AG916"/>
    <mergeCell ref="AB919:AG919"/>
    <mergeCell ref="AH919:AL919"/>
    <mergeCell ref="B920:D920"/>
    <mergeCell ref="E920:H920"/>
    <mergeCell ref="J920:M920"/>
    <mergeCell ref="N920:P920"/>
    <mergeCell ref="Q920:S920"/>
    <mergeCell ref="T920:W920"/>
    <mergeCell ref="X920:AA920"/>
    <mergeCell ref="AB920:AG920"/>
    <mergeCell ref="X918:AA918"/>
    <mergeCell ref="AB918:AG918"/>
    <mergeCell ref="AH918:AL918"/>
    <mergeCell ref="B919:D919"/>
    <mergeCell ref="E919:H919"/>
    <mergeCell ref="J919:M919"/>
    <mergeCell ref="N919:P919"/>
    <mergeCell ref="Q919:S919"/>
    <mergeCell ref="T919:W919"/>
    <mergeCell ref="X919:AA919"/>
    <mergeCell ref="B918:D918"/>
    <mergeCell ref="E918:H918"/>
    <mergeCell ref="J918:M918"/>
    <mergeCell ref="N918:P918"/>
    <mergeCell ref="Q918:S918"/>
    <mergeCell ref="T918:W918"/>
    <mergeCell ref="X922:AA922"/>
    <mergeCell ref="AB922:AG922"/>
    <mergeCell ref="AH922:AL922"/>
    <mergeCell ref="B923:D923"/>
    <mergeCell ref="E923:H923"/>
    <mergeCell ref="J923:M924"/>
    <mergeCell ref="N923:P923"/>
    <mergeCell ref="Q923:S923"/>
    <mergeCell ref="T923:W923"/>
    <mergeCell ref="X923:AA923"/>
    <mergeCell ref="B922:D922"/>
    <mergeCell ref="E922:H922"/>
    <mergeCell ref="J922:M922"/>
    <mergeCell ref="N922:P922"/>
    <mergeCell ref="Q922:S922"/>
    <mergeCell ref="T922:W922"/>
    <mergeCell ref="AH920:AL920"/>
    <mergeCell ref="B921:D921"/>
    <mergeCell ref="E921:H921"/>
    <mergeCell ref="J921:M921"/>
    <mergeCell ref="N921:P921"/>
    <mergeCell ref="Q921:S921"/>
    <mergeCell ref="T921:W921"/>
    <mergeCell ref="X921:AA921"/>
    <mergeCell ref="AB921:AG921"/>
    <mergeCell ref="AH921:AL921"/>
    <mergeCell ref="AH925:AL925"/>
    <mergeCell ref="B926:D926"/>
    <mergeCell ref="E926:H926"/>
    <mergeCell ref="J926:M926"/>
    <mergeCell ref="N926:P926"/>
    <mergeCell ref="Q926:S926"/>
    <mergeCell ref="T926:W926"/>
    <mergeCell ref="X926:AA926"/>
    <mergeCell ref="AB926:AG926"/>
    <mergeCell ref="AH926:AL926"/>
    <mergeCell ref="AB923:AG923"/>
    <mergeCell ref="AH923:AL923"/>
    <mergeCell ref="B925:D925"/>
    <mergeCell ref="E925:H925"/>
    <mergeCell ref="J925:M925"/>
    <mergeCell ref="N925:P925"/>
    <mergeCell ref="Q925:S925"/>
    <mergeCell ref="T925:W925"/>
    <mergeCell ref="X925:AA925"/>
    <mergeCell ref="AB925:AG925"/>
    <mergeCell ref="AB928:AG928"/>
    <mergeCell ref="AH928:AL928"/>
    <mergeCell ref="B929:D929"/>
    <mergeCell ref="E929:H929"/>
    <mergeCell ref="J929:M929"/>
    <mergeCell ref="N929:P929"/>
    <mergeCell ref="Q929:S929"/>
    <mergeCell ref="T929:W929"/>
    <mergeCell ref="X929:AA929"/>
    <mergeCell ref="AB929:AG929"/>
    <mergeCell ref="X927:AA927"/>
    <mergeCell ref="AB927:AG927"/>
    <mergeCell ref="AH927:AL927"/>
    <mergeCell ref="B928:D928"/>
    <mergeCell ref="E928:H928"/>
    <mergeCell ref="J928:M928"/>
    <mergeCell ref="N928:P928"/>
    <mergeCell ref="Q928:S928"/>
    <mergeCell ref="T928:W928"/>
    <mergeCell ref="X928:AA928"/>
    <mergeCell ref="B927:D927"/>
    <mergeCell ref="E927:H927"/>
    <mergeCell ref="J927:M927"/>
    <mergeCell ref="N927:P927"/>
    <mergeCell ref="Q927:S927"/>
    <mergeCell ref="T927:W927"/>
    <mergeCell ref="X931:AA931"/>
    <mergeCell ref="AB931:AG931"/>
    <mergeCell ref="AH931:AL931"/>
    <mergeCell ref="B933:D933"/>
    <mergeCell ref="E933:H933"/>
    <mergeCell ref="J933:M933"/>
    <mergeCell ref="N933:P933"/>
    <mergeCell ref="Q933:S933"/>
    <mergeCell ref="T933:W933"/>
    <mergeCell ref="X933:AA933"/>
    <mergeCell ref="B931:D931"/>
    <mergeCell ref="E931:H931"/>
    <mergeCell ref="J931:M932"/>
    <mergeCell ref="N931:P931"/>
    <mergeCell ref="Q931:S931"/>
    <mergeCell ref="T931:W931"/>
    <mergeCell ref="AH929:AL929"/>
    <mergeCell ref="B930:D930"/>
    <mergeCell ref="E930:H930"/>
    <mergeCell ref="J930:M930"/>
    <mergeCell ref="N930:P930"/>
    <mergeCell ref="Q930:S930"/>
    <mergeCell ref="T930:W930"/>
    <mergeCell ref="X930:AA930"/>
    <mergeCell ref="AB930:AG930"/>
    <mergeCell ref="AH930:AL930"/>
    <mergeCell ref="AH934:AL934"/>
    <mergeCell ref="B935:D935"/>
    <mergeCell ref="E935:H935"/>
    <mergeCell ref="J935:M935"/>
    <mergeCell ref="N935:P935"/>
    <mergeCell ref="Q935:S935"/>
    <mergeCell ref="T935:W935"/>
    <mergeCell ref="X935:AA935"/>
    <mergeCell ref="AB935:AG935"/>
    <mergeCell ref="AH935:AL935"/>
    <mergeCell ref="AB933:AG933"/>
    <mergeCell ref="AH933:AL933"/>
    <mergeCell ref="B934:D934"/>
    <mergeCell ref="E934:H934"/>
    <mergeCell ref="J934:M934"/>
    <mergeCell ref="N934:P934"/>
    <mergeCell ref="Q934:S934"/>
    <mergeCell ref="T934:W934"/>
    <mergeCell ref="X934:AA934"/>
    <mergeCell ref="AB934:AG934"/>
    <mergeCell ref="AB937:AG937"/>
    <mergeCell ref="AH937:AL937"/>
    <mergeCell ref="B938:D938"/>
    <mergeCell ref="E938:H938"/>
    <mergeCell ref="J938:M938"/>
    <mergeCell ref="N938:P938"/>
    <mergeCell ref="Q938:S938"/>
    <mergeCell ref="T938:W938"/>
    <mergeCell ref="X938:AA938"/>
    <mergeCell ref="AB938:AG938"/>
    <mergeCell ref="X936:AA936"/>
    <mergeCell ref="AB936:AG936"/>
    <mergeCell ref="AH936:AL936"/>
    <mergeCell ref="B937:D937"/>
    <mergeCell ref="E937:H937"/>
    <mergeCell ref="J937:M937"/>
    <mergeCell ref="N937:P937"/>
    <mergeCell ref="Q937:S937"/>
    <mergeCell ref="T937:W937"/>
    <mergeCell ref="X937:AA937"/>
    <mergeCell ref="B936:D936"/>
    <mergeCell ref="E936:H936"/>
    <mergeCell ref="J936:M936"/>
    <mergeCell ref="N936:P936"/>
    <mergeCell ref="Q936:S936"/>
    <mergeCell ref="T936:W936"/>
    <mergeCell ref="X940:AA940"/>
    <mergeCell ref="AB940:AG940"/>
    <mergeCell ref="AH940:AL940"/>
    <mergeCell ref="B941:D941"/>
    <mergeCell ref="E941:H941"/>
    <mergeCell ref="J941:M941"/>
    <mergeCell ref="N941:P941"/>
    <mergeCell ref="Q941:S941"/>
    <mergeCell ref="T941:W941"/>
    <mergeCell ref="X941:AA941"/>
    <mergeCell ref="B940:D940"/>
    <mergeCell ref="E940:H940"/>
    <mergeCell ref="J940:M940"/>
    <mergeCell ref="N940:P940"/>
    <mergeCell ref="Q940:S940"/>
    <mergeCell ref="T940:W940"/>
    <mergeCell ref="AH938:AL938"/>
    <mergeCell ref="B939:D939"/>
    <mergeCell ref="E939:H939"/>
    <mergeCell ref="J939:M939"/>
    <mergeCell ref="N939:P939"/>
    <mergeCell ref="Q939:S939"/>
    <mergeCell ref="T939:W939"/>
    <mergeCell ref="X939:AA939"/>
    <mergeCell ref="AB939:AG939"/>
    <mergeCell ref="AH939:AL939"/>
    <mergeCell ref="AH942:AL942"/>
    <mergeCell ref="B943:D943"/>
    <mergeCell ref="E943:H943"/>
    <mergeCell ref="J943:M943"/>
    <mergeCell ref="N943:P943"/>
    <mergeCell ref="Q943:S943"/>
    <mergeCell ref="T943:W943"/>
    <mergeCell ref="X943:AA943"/>
    <mergeCell ref="AB943:AG943"/>
    <mergeCell ref="AH943:AL943"/>
    <mergeCell ref="AB941:AG941"/>
    <mergeCell ref="AH941:AL941"/>
    <mergeCell ref="B942:D942"/>
    <mergeCell ref="E942:H942"/>
    <mergeCell ref="J942:M942"/>
    <mergeCell ref="N942:P942"/>
    <mergeCell ref="Q942:S942"/>
    <mergeCell ref="T942:W942"/>
    <mergeCell ref="X942:AA942"/>
    <mergeCell ref="AB942:AG942"/>
    <mergeCell ref="AB945:AG945"/>
    <mergeCell ref="AH945:AL945"/>
    <mergeCell ref="B946:D946"/>
    <mergeCell ref="E946:H946"/>
    <mergeCell ref="J946:M946"/>
    <mergeCell ref="N946:P946"/>
    <mergeCell ref="Q946:S946"/>
    <mergeCell ref="T946:W946"/>
    <mergeCell ref="X946:AA946"/>
    <mergeCell ref="AB946:AG946"/>
    <mergeCell ref="X944:AA944"/>
    <mergeCell ref="AB944:AG944"/>
    <mergeCell ref="AH944:AL944"/>
    <mergeCell ref="B945:D945"/>
    <mergeCell ref="E945:H945"/>
    <mergeCell ref="J945:M945"/>
    <mergeCell ref="N945:P945"/>
    <mergeCell ref="Q945:S945"/>
    <mergeCell ref="T945:W945"/>
    <mergeCell ref="X945:AA945"/>
    <mergeCell ref="B944:D944"/>
    <mergeCell ref="E944:H944"/>
    <mergeCell ref="J944:M944"/>
    <mergeCell ref="N944:P944"/>
    <mergeCell ref="Q944:S944"/>
    <mergeCell ref="T944:W944"/>
    <mergeCell ref="X948:AA948"/>
    <mergeCell ref="AB948:AG948"/>
    <mergeCell ref="AH948:AL948"/>
    <mergeCell ref="B949:D949"/>
    <mergeCell ref="E949:H949"/>
    <mergeCell ref="J949:M949"/>
    <mergeCell ref="N949:P949"/>
    <mergeCell ref="Q949:S949"/>
    <mergeCell ref="T949:W949"/>
    <mergeCell ref="X949:AA949"/>
    <mergeCell ref="B948:D948"/>
    <mergeCell ref="E948:H948"/>
    <mergeCell ref="J948:M948"/>
    <mergeCell ref="N948:P948"/>
    <mergeCell ref="Q948:S948"/>
    <mergeCell ref="T948:W948"/>
    <mergeCell ref="AH946:AL946"/>
    <mergeCell ref="B947:D947"/>
    <mergeCell ref="E947:H947"/>
    <mergeCell ref="J947:M947"/>
    <mergeCell ref="N947:P947"/>
    <mergeCell ref="Q947:S947"/>
    <mergeCell ref="T947:W947"/>
    <mergeCell ref="X947:AA947"/>
    <mergeCell ref="AB947:AG947"/>
    <mergeCell ref="AH947:AL947"/>
    <mergeCell ref="AH950:AL950"/>
    <mergeCell ref="B951:D951"/>
    <mergeCell ref="E951:H951"/>
    <mergeCell ref="J951:M951"/>
    <mergeCell ref="N951:P951"/>
    <mergeCell ref="Q951:S951"/>
    <mergeCell ref="T951:W951"/>
    <mergeCell ref="X951:AA951"/>
    <mergeCell ref="AB951:AG951"/>
    <mergeCell ref="AH951:AL951"/>
    <mergeCell ref="AB949:AG949"/>
    <mergeCell ref="AH949:AL949"/>
    <mergeCell ref="B950:D950"/>
    <mergeCell ref="E950:H950"/>
    <mergeCell ref="J950:M950"/>
    <mergeCell ref="N950:P950"/>
    <mergeCell ref="Q950:S950"/>
    <mergeCell ref="T950:W950"/>
    <mergeCell ref="X950:AA950"/>
    <mergeCell ref="AB950:AG950"/>
    <mergeCell ref="C960:F961"/>
    <mergeCell ref="G960:AF961"/>
    <mergeCell ref="AG960:AH961"/>
    <mergeCell ref="AI960:AJ961"/>
    <mergeCell ref="P962:R962"/>
    <mergeCell ref="W962:Z962"/>
    <mergeCell ref="AE962:AK962"/>
    <mergeCell ref="AH953:AM953"/>
    <mergeCell ref="D954:AI954"/>
    <mergeCell ref="A955:J957"/>
    <mergeCell ref="K955:AI955"/>
    <mergeCell ref="K956:AG956"/>
    <mergeCell ref="A958:B959"/>
    <mergeCell ref="C958:K959"/>
    <mergeCell ref="Z958:AH959"/>
    <mergeCell ref="AI958:AM959"/>
    <mergeCell ref="L959:Y959"/>
    <mergeCell ref="AH964:AL964"/>
    <mergeCell ref="B966:D966"/>
    <mergeCell ref="E966:H966"/>
    <mergeCell ref="J966:M966"/>
    <mergeCell ref="N966:P966"/>
    <mergeCell ref="Q966:S966"/>
    <mergeCell ref="T966:W966"/>
    <mergeCell ref="X966:AA966"/>
    <mergeCell ref="AB966:AG966"/>
    <mergeCell ref="AH966:AL966"/>
    <mergeCell ref="AD963:AG963"/>
    <mergeCell ref="AI963:AL963"/>
    <mergeCell ref="B964:D964"/>
    <mergeCell ref="E964:H964"/>
    <mergeCell ref="J964:M965"/>
    <mergeCell ref="N964:P964"/>
    <mergeCell ref="Q964:S964"/>
    <mergeCell ref="T964:W964"/>
    <mergeCell ref="X964:AA964"/>
    <mergeCell ref="AB964:AG964"/>
    <mergeCell ref="B963:D963"/>
    <mergeCell ref="E963:G963"/>
    <mergeCell ref="J963:O963"/>
    <mergeCell ref="R963:S963"/>
    <mergeCell ref="V963:W963"/>
    <mergeCell ref="Y963:AA963"/>
    <mergeCell ref="AB968:AG968"/>
    <mergeCell ref="AH968:AL968"/>
    <mergeCell ref="B969:D969"/>
    <mergeCell ref="E969:H969"/>
    <mergeCell ref="J969:M969"/>
    <mergeCell ref="N969:P969"/>
    <mergeCell ref="Q969:S969"/>
    <mergeCell ref="T969:W969"/>
    <mergeCell ref="X969:AA969"/>
    <mergeCell ref="AB969:AG969"/>
    <mergeCell ref="X967:AA967"/>
    <mergeCell ref="AB967:AG967"/>
    <mergeCell ref="AH967:AL967"/>
    <mergeCell ref="B968:D968"/>
    <mergeCell ref="E968:H968"/>
    <mergeCell ref="J968:M968"/>
    <mergeCell ref="N968:P968"/>
    <mergeCell ref="Q968:S968"/>
    <mergeCell ref="T968:W968"/>
    <mergeCell ref="X968:AA968"/>
    <mergeCell ref="B967:D967"/>
    <mergeCell ref="E967:H967"/>
    <mergeCell ref="J967:M967"/>
    <mergeCell ref="N967:P967"/>
    <mergeCell ref="Q967:S967"/>
    <mergeCell ref="T967:W967"/>
    <mergeCell ref="X972:AA972"/>
    <mergeCell ref="AB972:AG972"/>
    <mergeCell ref="AH972:AL972"/>
    <mergeCell ref="B973:D973"/>
    <mergeCell ref="E973:H973"/>
    <mergeCell ref="J973:M973"/>
    <mergeCell ref="N973:P973"/>
    <mergeCell ref="Q973:S973"/>
    <mergeCell ref="T973:W973"/>
    <mergeCell ref="X973:AA973"/>
    <mergeCell ref="B972:D972"/>
    <mergeCell ref="E972:H972"/>
    <mergeCell ref="J972:M972"/>
    <mergeCell ref="N972:P972"/>
    <mergeCell ref="Q972:S972"/>
    <mergeCell ref="T972:W972"/>
    <mergeCell ref="AH969:AL969"/>
    <mergeCell ref="B970:D970"/>
    <mergeCell ref="E970:H970"/>
    <mergeCell ref="J970:M971"/>
    <mergeCell ref="N970:P970"/>
    <mergeCell ref="Q970:S970"/>
    <mergeCell ref="T970:W970"/>
    <mergeCell ref="X970:AA970"/>
    <mergeCell ref="AB970:AG970"/>
    <mergeCell ref="AH970:AL970"/>
    <mergeCell ref="AH974:AL974"/>
    <mergeCell ref="B975:D975"/>
    <mergeCell ref="E975:H975"/>
    <mergeCell ref="J975:M975"/>
    <mergeCell ref="N975:P975"/>
    <mergeCell ref="Q975:S975"/>
    <mergeCell ref="T975:W975"/>
    <mergeCell ref="X975:AA975"/>
    <mergeCell ref="AB975:AG975"/>
    <mergeCell ref="AH975:AL975"/>
    <mergeCell ref="AB973:AG973"/>
    <mergeCell ref="AH973:AL973"/>
    <mergeCell ref="B974:D974"/>
    <mergeCell ref="E974:H974"/>
    <mergeCell ref="J974:M974"/>
    <mergeCell ref="N974:P974"/>
    <mergeCell ref="Q974:S974"/>
    <mergeCell ref="T974:W974"/>
    <mergeCell ref="X974:AA974"/>
    <mergeCell ref="AB974:AG974"/>
    <mergeCell ref="AB977:AG977"/>
    <mergeCell ref="AH977:AL977"/>
    <mergeCell ref="B978:D978"/>
    <mergeCell ref="E978:H978"/>
    <mergeCell ref="J978:M978"/>
    <mergeCell ref="N978:P978"/>
    <mergeCell ref="Q978:S978"/>
    <mergeCell ref="T978:W978"/>
    <mergeCell ref="X978:AA978"/>
    <mergeCell ref="AB978:AG978"/>
    <mergeCell ref="X976:AA976"/>
    <mergeCell ref="AB976:AG976"/>
    <mergeCell ref="AH976:AL976"/>
    <mergeCell ref="B977:D977"/>
    <mergeCell ref="E977:H977"/>
    <mergeCell ref="J977:M977"/>
    <mergeCell ref="N977:P977"/>
    <mergeCell ref="Q977:S977"/>
    <mergeCell ref="T977:W977"/>
    <mergeCell ref="X977:AA977"/>
    <mergeCell ref="B976:D976"/>
    <mergeCell ref="E976:H976"/>
    <mergeCell ref="J976:M976"/>
    <mergeCell ref="N976:P976"/>
    <mergeCell ref="Q976:S976"/>
    <mergeCell ref="T976:W976"/>
    <mergeCell ref="X981:AA981"/>
    <mergeCell ref="AB981:AG981"/>
    <mergeCell ref="AH981:AL981"/>
    <mergeCell ref="B982:D982"/>
    <mergeCell ref="E982:H982"/>
    <mergeCell ref="J982:M982"/>
    <mergeCell ref="N982:P982"/>
    <mergeCell ref="Q982:S982"/>
    <mergeCell ref="T982:W982"/>
    <mergeCell ref="X982:AA982"/>
    <mergeCell ref="B981:D981"/>
    <mergeCell ref="E981:H981"/>
    <mergeCell ref="J981:M981"/>
    <mergeCell ref="N981:P981"/>
    <mergeCell ref="Q981:S981"/>
    <mergeCell ref="T981:W981"/>
    <mergeCell ref="AH978:AL978"/>
    <mergeCell ref="B979:D979"/>
    <mergeCell ref="E979:H979"/>
    <mergeCell ref="J979:M980"/>
    <mergeCell ref="N979:P979"/>
    <mergeCell ref="Q979:S979"/>
    <mergeCell ref="T979:W979"/>
    <mergeCell ref="X979:AA979"/>
    <mergeCell ref="AB979:AG979"/>
    <mergeCell ref="AH979:AL979"/>
    <mergeCell ref="AH983:AL983"/>
    <mergeCell ref="B984:D984"/>
    <mergeCell ref="E984:H984"/>
    <mergeCell ref="J984:M984"/>
    <mergeCell ref="N984:P984"/>
    <mergeCell ref="Q984:S984"/>
    <mergeCell ref="T984:W984"/>
    <mergeCell ref="X984:AA984"/>
    <mergeCell ref="AB984:AG984"/>
    <mergeCell ref="AH984:AL984"/>
    <mergeCell ref="AB982:AG982"/>
    <mergeCell ref="AH982:AL982"/>
    <mergeCell ref="B983:D983"/>
    <mergeCell ref="E983:H983"/>
    <mergeCell ref="J983:M983"/>
    <mergeCell ref="N983:P983"/>
    <mergeCell ref="Q983:S983"/>
    <mergeCell ref="T983:W983"/>
    <mergeCell ref="X983:AA983"/>
    <mergeCell ref="AB983:AG983"/>
    <mergeCell ref="AB986:AG986"/>
    <mergeCell ref="AH986:AL986"/>
    <mergeCell ref="B987:D987"/>
    <mergeCell ref="E987:H987"/>
    <mergeCell ref="J987:M987"/>
    <mergeCell ref="N987:P987"/>
    <mergeCell ref="Q987:S987"/>
    <mergeCell ref="T987:W987"/>
    <mergeCell ref="X987:AA987"/>
    <mergeCell ref="AB987:AG987"/>
    <mergeCell ref="X985:AA985"/>
    <mergeCell ref="AB985:AG985"/>
    <mergeCell ref="AH985:AL985"/>
    <mergeCell ref="B986:D986"/>
    <mergeCell ref="E986:H986"/>
    <mergeCell ref="J986:M986"/>
    <mergeCell ref="N986:P986"/>
    <mergeCell ref="Q986:S986"/>
    <mergeCell ref="T986:W986"/>
    <mergeCell ref="X986:AA986"/>
    <mergeCell ref="B985:D985"/>
    <mergeCell ref="E985:H985"/>
    <mergeCell ref="J985:M985"/>
    <mergeCell ref="N985:P985"/>
    <mergeCell ref="Q985:S985"/>
    <mergeCell ref="T985:W985"/>
    <mergeCell ref="X990:AA990"/>
    <mergeCell ref="AB990:AG990"/>
    <mergeCell ref="AH990:AL990"/>
    <mergeCell ref="B991:D991"/>
    <mergeCell ref="E991:H991"/>
    <mergeCell ref="J991:M991"/>
    <mergeCell ref="N991:P991"/>
    <mergeCell ref="Q991:S991"/>
    <mergeCell ref="T991:W991"/>
    <mergeCell ref="X991:AA991"/>
    <mergeCell ref="B990:D990"/>
    <mergeCell ref="E990:H990"/>
    <mergeCell ref="J990:M990"/>
    <mergeCell ref="N990:P990"/>
    <mergeCell ref="Q990:S990"/>
    <mergeCell ref="T990:W990"/>
    <mergeCell ref="AH987:AL987"/>
    <mergeCell ref="B988:D988"/>
    <mergeCell ref="E988:H988"/>
    <mergeCell ref="J988:M989"/>
    <mergeCell ref="N988:P988"/>
    <mergeCell ref="Q988:S988"/>
    <mergeCell ref="T988:W988"/>
    <mergeCell ref="X988:AA988"/>
    <mergeCell ref="AB988:AG988"/>
    <mergeCell ref="AH988:AL988"/>
    <mergeCell ref="AH992:AL992"/>
    <mergeCell ref="B993:D993"/>
    <mergeCell ref="E993:H993"/>
    <mergeCell ref="J993:M993"/>
    <mergeCell ref="N993:P993"/>
    <mergeCell ref="Q993:S993"/>
    <mergeCell ref="T993:W993"/>
    <mergeCell ref="X993:AA993"/>
    <mergeCell ref="AB993:AG993"/>
    <mergeCell ref="AH993:AL993"/>
    <mergeCell ref="AB991:AG991"/>
    <mergeCell ref="AH991:AL991"/>
    <mergeCell ref="B992:D992"/>
    <mergeCell ref="E992:H992"/>
    <mergeCell ref="J992:M992"/>
    <mergeCell ref="N992:P992"/>
    <mergeCell ref="Q992:S992"/>
    <mergeCell ref="T992:W992"/>
    <mergeCell ref="X992:AA992"/>
    <mergeCell ref="AB992:AG992"/>
    <mergeCell ref="AB999:AL999"/>
    <mergeCell ref="AH1001:AM1001"/>
    <mergeCell ref="AB995:AG995"/>
    <mergeCell ref="AH995:AL995"/>
    <mergeCell ref="N997:P998"/>
    <mergeCell ref="Q997:S998"/>
    <mergeCell ref="T997:W998"/>
    <mergeCell ref="X997:AA998"/>
    <mergeCell ref="AB997:AG998"/>
    <mergeCell ref="AH997:AL998"/>
    <mergeCell ref="X994:AA994"/>
    <mergeCell ref="AB994:AG994"/>
    <mergeCell ref="AH994:AL994"/>
    <mergeCell ref="B995:D995"/>
    <mergeCell ref="E995:H995"/>
    <mergeCell ref="J995:M995"/>
    <mergeCell ref="N995:P995"/>
    <mergeCell ref="Q995:S995"/>
    <mergeCell ref="T995:W995"/>
    <mergeCell ref="X995:AA995"/>
    <mergeCell ref="B994:D994"/>
    <mergeCell ref="E994:H994"/>
    <mergeCell ref="J994:M994"/>
    <mergeCell ref="N994:P994"/>
    <mergeCell ref="Q994:S994"/>
    <mergeCell ref="T994:W994"/>
  </mergeCells>
  <pageMargins left="0.39" right="0.39" top="0.39" bottom="0.39" header="0" footer="0"/>
  <pageSetup paperSize="11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opLeftCell="A7" zoomScale="120" zoomScaleNormal="120" workbookViewId="0">
      <selection activeCell="D254" sqref="D254:P254"/>
    </sheetView>
  </sheetViews>
  <sheetFormatPr baseColWidth="10" defaultColWidth="8" defaultRowHeight="10.5" x14ac:dyDescent="0.15"/>
  <cols>
    <col min="1" max="1" width="2.7109375" style="96" customWidth="1"/>
    <col min="2" max="2" width="1.28515625" style="96" customWidth="1"/>
    <col min="3" max="3" width="6.7109375" style="96" customWidth="1"/>
    <col min="4" max="5" width="1.28515625" style="96" customWidth="1"/>
    <col min="6" max="6" width="13.42578125" style="96" customWidth="1"/>
    <col min="7" max="7" width="5.42578125" style="96" customWidth="1"/>
    <col min="8" max="8" width="29.7109375" style="96" customWidth="1"/>
    <col min="9" max="9" width="12.140625" style="96" customWidth="1"/>
    <col min="10" max="10" width="36.42578125" style="96" customWidth="1"/>
    <col min="11" max="11" width="1.28515625" style="96" customWidth="1"/>
    <col min="12" max="12" width="10.85546875" style="96" customWidth="1"/>
    <col min="13" max="16" width="1.28515625" style="96" customWidth="1"/>
    <col min="17" max="17" width="0.140625" style="96" customWidth="1"/>
    <col min="18" max="18" width="5.28515625" style="96" customWidth="1"/>
    <col min="19" max="19" width="2.7109375" style="96" customWidth="1"/>
    <col min="20" max="20" width="3.7109375" style="96" customWidth="1"/>
    <col min="21" max="16384" width="8" style="96"/>
  </cols>
  <sheetData>
    <row r="1" spans="1:20" ht="15.75" customHeight="1" x14ac:dyDescent="0.15">
      <c r="C1" s="273" t="s">
        <v>239</v>
      </c>
      <c r="D1" s="273"/>
      <c r="E1" s="273"/>
      <c r="F1" s="273"/>
      <c r="G1" s="273"/>
      <c r="H1" s="273"/>
      <c r="I1" s="273"/>
      <c r="J1" s="273"/>
      <c r="K1" s="273"/>
      <c r="L1" s="273"/>
      <c r="M1" s="273"/>
      <c r="N1" s="273"/>
      <c r="O1" s="273"/>
      <c r="P1" s="273"/>
      <c r="Q1" s="273"/>
      <c r="R1" s="273"/>
    </row>
    <row r="2" spans="1:20" ht="8.85" customHeight="1" x14ac:dyDescent="0.15">
      <c r="A2" s="274"/>
      <c r="B2" s="274"/>
      <c r="C2" s="274"/>
      <c r="D2" s="274"/>
      <c r="E2" s="274"/>
      <c r="F2" s="274"/>
      <c r="G2" s="273"/>
      <c r="H2" s="273"/>
      <c r="I2" s="273"/>
      <c r="J2" s="273"/>
      <c r="K2" s="273"/>
      <c r="L2" s="273"/>
      <c r="M2" s="273"/>
      <c r="N2" s="273"/>
      <c r="O2" s="273"/>
      <c r="P2" s="273"/>
      <c r="Q2" s="273"/>
      <c r="R2" s="273"/>
    </row>
    <row r="3" spans="1:20" ht="0.75" customHeight="1" x14ac:dyDescent="0.15">
      <c r="A3" s="274"/>
      <c r="B3" s="274"/>
      <c r="C3" s="274"/>
      <c r="D3" s="274"/>
      <c r="E3" s="274"/>
      <c r="F3" s="274"/>
      <c r="G3" s="275" t="s">
        <v>240</v>
      </c>
      <c r="H3" s="275"/>
      <c r="I3" s="275"/>
      <c r="J3" s="275"/>
      <c r="K3" s="275"/>
      <c r="L3" s="275"/>
      <c r="M3" s="275"/>
      <c r="N3" s="275"/>
      <c r="O3" s="275"/>
      <c r="P3" s="273"/>
      <c r="Q3" s="273"/>
      <c r="R3" s="273"/>
    </row>
    <row r="4" spans="1:20" ht="13.35" customHeight="1" x14ac:dyDescent="0.15">
      <c r="A4" s="274"/>
      <c r="B4" s="274"/>
      <c r="C4" s="274"/>
      <c r="D4" s="274"/>
      <c r="E4" s="274"/>
      <c r="F4" s="274"/>
      <c r="G4" s="275"/>
      <c r="H4" s="275"/>
      <c r="I4" s="275"/>
      <c r="J4" s="275"/>
      <c r="K4" s="275"/>
      <c r="L4" s="275"/>
      <c r="M4" s="275"/>
      <c r="N4" s="275"/>
      <c r="O4" s="275"/>
    </row>
    <row r="5" spans="1:20" ht="5.25" customHeight="1" x14ac:dyDescent="0.15">
      <c r="A5" s="274"/>
      <c r="B5" s="274"/>
      <c r="C5" s="274"/>
      <c r="D5" s="274"/>
      <c r="E5" s="274"/>
      <c r="F5" s="274"/>
    </row>
    <row r="6" spans="1:20" ht="2.25" customHeight="1" x14ac:dyDescent="0.15">
      <c r="A6" s="274"/>
      <c r="B6" s="274"/>
      <c r="C6" s="274"/>
      <c r="D6" s="274"/>
      <c r="E6" s="274"/>
      <c r="F6" s="274"/>
      <c r="K6" s="276"/>
      <c r="L6" s="276"/>
      <c r="M6" s="276"/>
      <c r="N6" s="276"/>
      <c r="O6" s="276"/>
      <c r="P6" s="276"/>
      <c r="Q6" s="277"/>
      <c r="R6" s="278"/>
      <c r="S6" s="278"/>
      <c r="T6" s="278"/>
    </row>
    <row r="7" spans="1:20" ht="5.0999999999999996" customHeight="1" x14ac:dyDescent="0.15">
      <c r="A7" s="274"/>
      <c r="B7" s="279" t="s">
        <v>278</v>
      </c>
      <c r="C7" s="279"/>
      <c r="D7" s="279"/>
      <c r="E7" s="279"/>
      <c r="F7" s="279"/>
      <c r="G7" s="279"/>
      <c r="K7" s="276"/>
      <c r="L7" s="276"/>
      <c r="M7" s="276"/>
      <c r="N7" s="276"/>
      <c r="O7" s="276"/>
      <c r="P7" s="276"/>
      <c r="Q7" s="277"/>
      <c r="R7" s="278"/>
      <c r="S7" s="278"/>
      <c r="T7" s="278"/>
    </row>
    <row r="8" spans="1:20" ht="13.5" customHeight="1" x14ac:dyDescent="0.15">
      <c r="A8" s="274"/>
      <c r="B8" s="279"/>
      <c r="C8" s="279"/>
      <c r="D8" s="279"/>
      <c r="E8" s="279"/>
      <c r="F8" s="279"/>
      <c r="G8" s="279"/>
      <c r="H8" s="280" t="s">
        <v>1711</v>
      </c>
      <c r="I8" s="280"/>
      <c r="J8" s="280"/>
      <c r="K8" s="276"/>
      <c r="L8" s="276"/>
      <c r="M8" s="276"/>
      <c r="N8" s="276"/>
      <c r="O8" s="276"/>
      <c r="P8" s="276"/>
      <c r="Q8" s="277"/>
      <c r="R8" s="278"/>
      <c r="S8" s="278"/>
      <c r="T8" s="278"/>
    </row>
    <row r="9" spans="1:20" ht="2.25" customHeight="1" x14ac:dyDescent="0.15">
      <c r="A9" s="274"/>
      <c r="B9" s="279"/>
      <c r="C9" s="279"/>
      <c r="D9" s="279"/>
      <c r="E9" s="279"/>
      <c r="F9" s="279"/>
      <c r="G9" s="279"/>
      <c r="H9" s="280"/>
      <c r="I9" s="280"/>
      <c r="J9" s="280"/>
      <c r="K9" s="276"/>
      <c r="L9" s="276"/>
      <c r="M9" s="276"/>
      <c r="N9" s="276"/>
      <c r="O9" s="276"/>
      <c r="P9" s="276"/>
      <c r="Q9" s="277"/>
      <c r="R9" s="278"/>
      <c r="S9" s="278"/>
      <c r="T9" s="278"/>
    </row>
    <row r="10" spans="1:20" ht="2.25" customHeight="1" x14ac:dyDescent="0.15">
      <c r="B10" s="279"/>
      <c r="C10" s="279"/>
      <c r="D10" s="279"/>
      <c r="E10" s="281" t="s">
        <v>127</v>
      </c>
      <c r="F10" s="281"/>
      <c r="G10" s="281"/>
      <c r="H10" s="281"/>
      <c r="I10" s="281"/>
      <c r="J10" s="281"/>
      <c r="K10" s="281"/>
      <c r="L10" s="281"/>
      <c r="M10" s="281"/>
      <c r="N10" s="281"/>
      <c r="O10" s="276"/>
      <c r="P10" s="276"/>
      <c r="Q10" s="277"/>
      <c r="R10" s="276"/>
      <c r="S10" s="276"/>
    </row>
    <row r="11" spans="1:20" ht="5.0999999999999996" customHeight="1" x14ac:dyDescent="0.15">
      <c r="B11" s="279" t="s">
        <v>242</v>
      </c>
      <c r="C11" s="279"/>
      <c r="D11" s="279"/>
      <c r="E11" s="281"/>
      <c r="F11" s="281"/>
      <c r="G11" s="281"/>
      <c r="H11" s="281"/>
      <c r="I11" s="281"/>
      <c r="J11" s="281"/>
      <c r="K11" s="281"/>
      <c r="L11" s="281"/>
      <c r="M11" s="281"/>
      <c r="N11" s="281"/>
      <c r="O11" s="276"/>
      <c r="P11" s="276"/>
      <c r="Q11" s="277"/>
      <c r="R11" s="276"/>
      <c r="S11" s="276"/>
    </row>
    <row r="12" spans="1:20" ht="2.4500000000000002" customHeight="1" x14ac:dyDescent="0.15">
      <c r="B12" s="279"/>
      <c r="C12" s="279"/>
      <c r="D12" s="279"/>
      <c r="E12" s="281"/>
      <c r="F12" s="281"/>
      <c r="G12" s="281"/>
      <c r="H12" s="281"/>
      <c r="I12" s="281"/>
      <c r="J12" s="281"/>
      <c r="K12" s="281"/>
      <c r="L12" s="281"/>
      <c r="M12" s="281"/>
      <c r="N12" s="281"/>
      <c r="O12" s="276"/>
      <c r="P12" s="276"/>
      <c r="Q12" s="277"/>
      <c r="R12" s="276"/>
      <c r="S12" s="276"/>
    </row>
    <row r="13" spans="1:20" ht="2.1" customHeight="1" x14ac:dyDescent="0.15">
      <c r="B13" s="279"/>
      <c r="C13" s="279"/>
      <c r="D13" s="279"/>
      <c r="E13" s="281"/>
      <c r="F13" s="281"/>
      <c r="G13" s="281"/>
      <c r="H13" s="281"/>
      <c r="I13" s="281"/>
      <c r="J13" s="281"/>
      <c r="K13" s="281"/>
      <c r="L13" s="281"/>
      <c r="M13" s="281"/>
      <c r="N13" s="281"/>
      <c r="O13" s="276"/>
      <c r="P13" s="276"/>
      <c r="Q13" s="276"/>
      <c r="R13" s="276"/>
      <c r="S13" s="276"/>
    </row>
    <row r="14" spans="1:20" ht="2.25" customHeight="1" x14ac:dyDescent="0.15">
      <c r="E14" s="281"/>
      <c r="F14" s="281"/>
      <c r="G14" s="281"/>
      <c r="H14" s="281"/>
      <c r="I14" s="281"/>
      <c r="J14" s="281"/>
      <c r="K14" s="281"/>
      <c r="L14" s="281"/>
      <c r="M14" s="281"/>
      <c r="N14" s="281"/>
      <c r="O14" s="276"/>
      <c r="P14" s="276"/>
      <c r="Q14" s="276"/>
      <c r="R14" s="276"/>
      <c r="S14" s="276"/>
    </row>
    <row r="15" spans="1:20" ht="7.15" customHeight="1" x14ac:dyDescent="0.15"/>
    <row r="16" spans="1:20" ht="14.1" customHeight="1" x14ac:dyDescent="0.2">
      <c r="A16" s="282" t="s">
        <v>243</v>
      </c>
      <c r="B16" s="282"/>
      <c r="C16" s="282"/>
      <c r="D16" s="282"/>
      <c r="E16" s="282"/>
      <c r="F16" s="282"/>
      <c r="G16" s="282"/>
      <c r="H16" s="282"/>
      <c r="I16" s="282"/>
      <c r="J16" s="282"/>
      <c r="K16" s="282"/>
      <c r="L16" s="283">
        <v>24076337.649999999</v>
      </c>
      <c r="M16" s="283"/>
      <c r="N16" s="283"/>
      <c r="O16" s="283"/>
      <c r="P16" s="283"/>
      <c r="Q16" s="283"/>
      <c r="R16" s="283"/>
      <c r="S16" s="283"/>
    </row>
    <row r="17" spans="1:19" ht="7.15" customHeight="1" x14ac:dyDescent="0.15"/>
    <row r="18" spans="1:19" ht="14.1" customHeight="1" x14ac:dyDescent="0.2">
      <c r="A18" s="284" t="s">
        <v>244</v>
      </c>
      <c r="B18" s="284"/>
      <c r="C18" s="284"/>
      <c r="D18" s="284"/>
      <c r="E18" s="284"/>
      <c r="F18" s="284"/>
      <c r="G18" s="284"/>
      <c r="H18" s="284"/>
      <c r="I18" s="284"/>
      <c r="J18" s="284"/>
      <c r="K18" s="284"/>
      <c r="L18" s="285">
        <v>0</v>
      </c>
      <c r="M18" s="285"/>
      <c r="N18" s="285"/>
      <c r="O18" s="285"/>
      <c r="P18" s="285"/>
      <c r="Q18" s="285"/>
      <c r="R18" s="285"/>
      <c r="S18" s="285"/>
    </row>
    <row r="19" spans="1:19" ht="14.1" customHeight="1" x14ac:dyDescent="0.15">
      <c r="A19" s="286" t="s">
        <v>245</v>
      </c>
      <c r="B19" s="286"/>
      <c r="C19" s="286"/>
      <c r="D19" s="286"/>
      <c r="E19" s="286"/>
      <c r="F19" s="286"/>
      <c r="G19" s="286"/>
      <c r="H19" s="286"/>
      <c r="I19" s="286"/>
      <c r="J19" s="286"/>
      <c r="K19" s="286"/>
      <c r="L19" s="287">
        <v>0</v>
      </c>
      <c r="M19" s="287"/>
      <c r="N19" s="287"/>
      <c r="O19" s="287"/>
      <c r="P19" s="287"/>
      <c r="Q19" s="287"/>
      <c r="R19" s="287"/>
      <c r="S19" s="287"/>
    </row>
    <row r="20" spans="1:19" ht="14.1" customHeight="1" x14ac:dyDescent="0.15">
      <c r="A20" s="286" t="s">
        <v>246</v>
      </c>
      <c r="B20" s="286"/>
      <c r="C20" s="286"/>
      <c r="D20" s="286"/>
      <c r="E20" s="286"/>
      <c r="F20" s="286"/>
      <c r="G20" s="286"/>
      <c r="H20" s="286"/>
      <c r="I20" s="286"/>
      <c r="J20" s="286"/>
      <c r="K20" s="286"/>
      <c r="L20" s="287">
        <v>0</v>
      </c>
      <c r="M20" s="287"/>
      <c r="N20" s="287"/>
      <c r="O20" s="287"/>
      <c r="P20" s="287"/>
      <c r="Q20" s="287"/>
      <c r="R20" s="287"/>
      <c r="S20" s="287"/>
    </row>
    <row r="21" spans="1:19" ht="14.1" customHeight="1" x14ac:dyDescent="0.15">
      <c r="A21" s="286" t="s">
        <v>247</v>
      </c>
      <c r="B21" s="286"/>
      <c r="C21" s="286"/>
      <c r="D21" s="286"/>
      <c r="E21" s="286"/>
      <c r="F21" s="286"/>
      <c r="G21" s="286"/>
      <c r="H21" s="286"/>
      <c r="I21" s="286"/>
      <c r="J21" s="286"/>
      <c r="K21" s="286"/>
      <c r="L21" s="287">
        <v>0</v>
      </c>
      <c r="M21" s="287"/>
      <c r="N21" s="287"/>
      <c r="O21" s="287"/>
      <c r="P21" s="287"/>
      <c r="Q21" s="287"/>
      <c r="R21" s="287"/>
      <c r="S21" s="287"/>
    </row>
    <row r="22" spans="1:19" ht="14.1" customHeight="1" x14ac:dyDescent="0.15">
      <c r="A22" s="286" t="s">
        <v>248</v>
      </c>
      <c r="B22" s="286"/>
      <c r="C22" s="286"/>
      <c r="D22" s="286"/>
      <c r="E22" s="286"/>
      <c r="F22" s="286"/>
      <c r="G22" s="286"/>
      <c r="H22" s="286"/>
      <c r="I22" s="286"/>
      <c r="J22" s="286"/>
      <c r="K22" s="286"/>
      <c r="L22" s="287">
        <v>0</v>
      </c>
      <c r="M22" s="287"/>
      <c r="N22" s="287"/>
      <c r="O22" s="287"/>
      <c r="P22" s="287"/>
      <c r="Q22" s="287"/>
      <c r="R22" s="287"/>
      <c r="S22" s="287"/>
    </row>
    <row r="23" spans="1:19" ht="14.1" customHeight="1" x14ac:dyDescent="0.15">
      <c r="A23" s="286" t="s">
        <v>249</v>
      </c>
      <c r="B23" s="286"/>
      <c r="C23" s="286"/>
      <c r="D23" s="286"/>
      <c r="E23" s="286"/>
      <c r="F23" s="286"/>
      <c r="G23" s="286"/>
      <c r="H23" s="286"/>
      <c r="I23" s="286"/>
      <c r="J23" s="286"/>
      <c r="K23" s="286"/>
      <c r="L23" s="287">
        <v>0</v>
      </c>
      <c r="M23" s="287"/>
      <c r="N23" s="287"/>
      <c r="O23" s="287"/>
      <c r="P23" s="287"/>
      <c r="Q23" s="287"/>
      <c r="R23" s="287"/>
      <c r="S23" s="287"/>
    </row>
    <row r="24" spans="1:19" ht="14.1" customHeight="1" x14ac:dyDescent="0.15">
      <c r="A24" s="286" t="s">
        <v>250</v>
      </c>
      <c r="B24" s="286"/>
      <c r="C24" s="286"/>
      <c r="D24" s="286"/>
      <c r="E24" s="286"/>
      <c r="F24" s="286"/>
      <c r="G24" s="286"/>
      <c r="H24" s="286"/>
      <c r="I24" s="286"/>
      <c r="J24" s="286"/>
      <c r="K24" s="286"/>
      <c r="L24" s="287">
        <v>0</v>
      </c>
      <c r="M24" s="287"/>
      <c r="N24" s="287"/>
      <c r="O24" s="287"/>
      <c r="P24" s="287"/>
      <c r="Q24" s="287"/>
      <c r="R24" s="287"/>
      <c r="S24" s="287"/>
    </row>
    <row r="25" spans="1:19" ht="7.15" customHeight="1" x14ac:dyDescent="0.15"/>
    <row r="26" spans="1:19" ht="14.1" customHeight="1" x14ac:dyDescent="0.2">
      <c r="A26" s="284" t="s">
        <v>251</v>
      </c>
      <c r="B26" s="284"/>
      <c r="C26" s="284"/>
      <c r="D26" s="284"/>
      <c r="E26" s="284"/>
      <c r="F26" s="284"/>
      <c r="G26" s="284"/>
      <c r="H26" s="284"/>
      <c r="I26" s="284"/>
      <c r="J26" s="284"/>
      <c r="K26" s="284"/>
      <c r="L26" s="285">
        <v>0</v>
      </c>
      <c r="M26" s="285"/>
      <c r="N26" s="285"/>
      <c r="O26" s="285"/>
      <c r="P26" s="285"/>
      <c r="Q26" s="285"/>
      <c r="R26" s="285"/>
      <c r="S26" s="285"/>
    </row>
    <row r="27" spans="1:19" ht="14.1" customHeight="1" x14ac:dyDescent="0.15">
      <c r="A27" s="286" t="s">
        <v>252</v>
      </c>
      <c r="B27" s="286"/>
      <c r="C27" s="286"/>
      <c r="D27" s="286"/>
      <c r="E27" s="286"/>
      <c r="F27" s="286"/>
      <c r="G27" s="286"/>
      <c r="H27" s="286"/>
      <c r="I27" s="286"/>
      <c r="J27" s="286"/>
      <c r="K27" s="286"/>
      <c r="L27" s="287">
        <v>0</v>
      </c>
      <c r="M27" s="287"/>
      <c r="N27" s="287"/>
      <c r="O27" s="287"/>
      <c r="P27" s="287"/>
      <c r="Q27" s="287"/>
      <c r="R27" s="287"/>
      <c r="S27" s="287"/>
    </row>
    <row r="28" spans="1:19" ht="14.1" customHeight="1" x14ac:dyDescent="0.15">
      <c r="A28" s="286" t="s">
        <v>253</v>
      </c>
      <c r="B28" s="286"/>
      <c r="C28" s="286"/>
      <c r="D28" s="286"/>
      <c r="E28" s="286"/>
      <c r="F28" s="286"/>
      <c r="G28" s="286"/>
      <c r="H28" s="286"/>
      <c r="I28" s="286"/>
      <c r="J28" s="286"/>
      <c r="K28" s="286"/>
      <c r="L28" s="287">
        <v>0</v>
      </c>
      <c r="M28" s="287"/>
      <c r="N28" s="287"/>
      <c r="O28" s="287"/>
      <c r="P28" s="287"/>
      <c r="Q28" s="287"/>
      <c r="R28" s="287"/>
      <c r="S28" s="287"/>
    </row>
    <row r="29" spans="1:19" ht="14.1" customHeight="1" x14ac:dyDescent="0.15">
      <c r="A29" s="286" t="s">
        <v>254</v>
      </c>
      <c r="B29" s="286"/>
      <c r="C29" s="286"/>
      <c r="D29" s="286"/>
      <c r="E29" s="286"/>
      <c r="F29" s="286"/>
      <c r="G29" s="286"/>
      <c r="H29" s="286"/>
      <c r="I29" s="286"/>
      <c r="J29" s="286"/>
      <c r="K29" s="286"/>
      <c r="L29" s="287">
        <v>0</v>
      </c>
      <c r="M29" s="287"/>
      <c r="N29" s="287"/>
      <c r="O29" s="287"/>
      <c r="P29" s="287"/>
      <c r="Q29" s="287"/>
      <c r="R29" s="287"/>
      <c r="S29" s="287"/>
    </row>
    <row r="30" spans="1:19" ht="7.15" customHeight="1" x14ac:dyDescent="0.15"/>
    <row r="31" spans="1:19" ht="14.1" customHeight="1" x14ac:dyDescent="0.2">
      <c r="A31" s="282" t="s">
        <v>255</v>
      </c>
      <c r="B31" s="282"/>
      <c r="C31" s="282"/>
      <c r="D31" s="282"/>
      <c r="E31" s="282"/>
      <c r="F31" s="282"/>
      <c r="G31" s="282"/>
      <c r="H31" s="282"/>
      <c r="I31" s="282"/>
      <c r="J31" s="282"/>
      <c r="K31" s="282"/>
      <c r="L31" s="283">
        <f>+L16</f>
        <v>24076337.649999999</v>
      </c>
      <c r="M31" s="283"/>
      <c r="N31" s="283"/>
      <c r="O31" s="283"/>
      <c r="P31" s="283"/>
      <c r="Q31" s="283"/>
      <c r="R31" s="283"/>
      <c r="S31" s="283"/>
    </row>
    <row r="32" spans="1:19" ht="28.35" customHeight="1" x14ac:dyDescent="0.15"/>
    <row r="33" spans="6:12" ht="0.75" customHeight="1" x14ac:dyDescent="0.15">
      <c r="F33" s="288"/>
      <c r="G33" s="288"/>
      <c r="H33" s="288"/>
      <c r="J33" s="288"/>
      <c r="K33" s="288"/>
      <c r="L33" s="288"/>
    </row>
    <row r="34" spans="6:12" ht="10.5" customHeight="1" x14ac:dyDescent="0.15">
      <c r="F34" s="289" t="s">
        <v>1666</v>
      </c>
      <c r="G34" s="289"/>
      <c r="H34" s="289"/>
      <c r="J34" s="289" t="s">
        <v>256</v>
      </c>
      <c r="K34" s="289"/>
      <c r="L34" s="289"/>
    </row>
    <row r="35" spans="6:12" ht="0.2" customHeight="1" x14ac:dyDescent="0.15">
      <c r="F35" s="289"/>
      <c r="G35" s="289"/>
      <c r="H35" s="289"/>
      <c r="J35" s="289" t="s">
        <v>257</v>
      </c>
      <c r="K35" s="289"/>
      <c r="L35" s="289"/>
    </row>
    <row r="36" spans="6:12" ht="2.65" customHeight="1" x14ac:dyDescent="0.15">
      <c r="F36" s="289" t="s">
        <v>258</v>
      </c>
      <c r="G36" s="289"/>
      <c r="H36" s="289"/>
      <c r="J36" s="289"/>
      <c r="K36" s="289"/>
      <c r="L36" s="289"/>
    </row>
    <row r="37" spans="6:12" ht="11.25" customHeight="1" x14ac:dyDescent="0.15">
      <c r="F37" s="289"/>
      <c r="G37" s="289"/>
      <c r="H37" s="289"/>
      <c r="J37" s="289"/>
      <c r="K37" s="289"/>
      <c r="L37" s="289"/>
    </row>
    <row r="38" spans="6:12" ht="0.2" customHeight="1" x14ac:dyDescent="0.15">
      <c r="F38" s="289"/>
      <c r="G38" s="289"/>
      <c r="H38" s="289"/>
    </row>
    <row r="39" spans="6:12" ht="23.85" customHeight="1" x14ac:dyDescent="0.15"/>
    <row r="40" spans="6:12" ht="0.75" customHeight="1" x14ac:dyDescent="0.15">
      <c r="F40" s="288"/>
      <c r="G40" s="288"/>
      <c r="H40" s="288"/>
      <c r="J40" s="289"/>
      <c r="K40" s="289"/>
      <c r="L40" s="289"/>
    </row>
    <row r="41" spans="6:12" ht="9.1999999999999993" customHeight="1" x14ac:dyDescent="0.15">
      <c r="F41" s="289" t="s">
        <v>259</v>
      </c>
      <c r="G41" s="289"/>
      <c r="H41" s="289"/>
      <c r="J41" s="289"/>
      <c r="K41" s="289"/>
      <c r="L41" s="289"/>
    </row>
    <row r="42" spans="6:12" ht="4.3499999999999996" customHeight="1" x14ac:dyDescent="0.15">
      <c r="F42" s="289" t="s">
        <v>260</v>
      </c>
      <c r="G42" s="289"/>
      <c r="H42" s="289"/>
      <c r="J42" s="289"/>
      <c r="K42" s="289"/>
      <c r="L42" s="289"/>
    </row>
    <row r="43" spans="6:12" ht="9.9499999999999993" customHeight="1" x14ac:dyDescent="0.15">
      <c r="F43" s="289"/>
      <c r="G43" s="289"/>
      <c r="H43" s="289"/>
      <c r="J43" s="289"/>
      <c r="K43" s="289"/>
      <c r="L43" s="289"/>
    </row>
    <row r="44" spans="6:12" ht="25.5" customHeight="1" x14ac:dyDescent="0.15"/>
    <row r="45" spans="6:12" ht="11.25" customHeight="1" x14ac:dyDescent="0.15">
      <c r="F45" s="289"/>
      <c r="G45" s="289"/>
      <c r="H45" s="289"/>
      <c r="J45" s="289"/>
      <c r="K45" s="289"/>
      <c r="L45" s="289"/>
    </row>
    <row r="46" spans="6:12" ht="2.85" customHeight="1" x14ac:dyDescent="0.15">
      <c r="F46" s="289"/>
      <c r="G46" s="289"/>
      <c r="H46" s="289"/>
      <c r="J46" s="289"/>
      <c r="K46" s="289"/>
      <c r="L46" s="289"/>
    </row>
    <row r="47" spans="6:12" ht="11.25" customHeight="1" x14ac:dyDescent="0.15">
      <c r="F47" s="289"/>
      <c r="G47" s="289"/>
      <c r="H47" s="289"/>
      <c r="J47" s="289"/>
      <c r="K47" s="289"/>
      <c r="L47" s="289"/>
    </row>
    <row r="48" spans="6:12" ht="83.45" customHeight="1" x14ac:dyDescent="0.15"/>
    <row r="49" spans="1:20" ht="14.1" customHeight="1" x14ac:dyDescent="0.15">
      <c r="A49" s="290" t="s">
        <v>261</v>
      </c>
      <c r="B49" s="290"/>
      <c r="C49" s="290"/>
      <c r="D49" s="290"/>
      <c r="E49" s="290"/>
      <c r="F49" s="290"/>
      <c r="G49" s="290"/>
      <c r="H49" s="290"/>
      <c r="I49" s="290"/>
      <c r="J49" s="290"/>
      <c r="K49" s="290"/>
      <c r="L49" s="290"/>
      <c r="M49" s="290"/>
      <c r="N49" s="290"/>
      <c r="O49" s="290"/>
      <c r="P49" s="290"/>
      <c r="Q49" s="290"/>
      <c r="R49" s="290"/>
      <c r="S49" s="290"/>
      <c r="T49" s="290"/>
    </row>
  </sheetData>
  <mergeCells count="59">
    <mergeCell ref="C1:R1"/>
    <mergeCell ref="A2:F6"/>
    <mergeCell ref="G2:R2"/>
    <mergeCell ref="G3:O4"/>
    <mergeCell ref="P3:R3"/>
    <mergeCell ref="K6:P9"/>
    <mergeCell ref="Q6:Q12"/>
    <mergeCell ref="R6:T9"/>
    <mergeCell ref="A7:A9"/>
    <mergeCell ref="B7:G9"/>
    <mergeCell ref="H8:J9"/>
    <mergeCell ref="B10:D10"/>
    <mergeCell ref="E10:N14"/>
    <mergeCell ref="O10:P14"/>
    <mergeCell ref="R10:S14"/>
    <mergeCell ref="B11:D13"/>
    <mergeCell ref="Q13:Q14"/>
    <mergeCell ref="A16:K16"/>
    <mergeCell ref="L16:S16"/>
    <mergeCell ref="A18:K18"/>
    <mergeCell ref="L18:S18"/>
    <mergeCell ref="A19:K19"/>
    <mergeCell ref="L19:S19"/>
    <mergeCell ref="A20:K20"/>
    <mergeCell ref="L20:S20"/>
    <mergeCell ref="A21:K21"/>
    <mergeCell ref="L21:S21"/>
    <mergeCell ref="A22:K22"/>
    <mergeCell ref="L22:S22"/>
    <mergeCell ref="A23:K23"/>
    <mergeCell ref="L23:S23"/>
    <mergeCell ref="A24:K24"/>
    <mergeCell ref="L24:S24"/>
    <mergeCell ref="A26:K26"/>
    <mergeCell ref="L26:S26"/>
    <mergeCell ref="A27:K27"/>
    <mergeCell ref="L27:S27"/>
    <mergeCell ref="A28:K28"/>
    <mergeCell ref="L28:S28"/>
    <mergeCell ref="A29:K29"/>
    <mergeCell ref="L29:S29"/>
    <mergeCell ref="A31:K31"/>
    <mergeCell ref="L31:S31"/>
    <mergeCell ref="F33:H33"/>
    <mergeCell ref="J33:L33"/>
    <mergeCell ref="F34:H35"/>
    <mergeCell ref="J34:L34"/>
    <mergeCell ref="J35:L37"/>
    <mergeCell ref="F36:H38"/>
    <mergeCell ref="F46:H47"/>
    <mergeCell ref="J46:L47"/>
    <mergeCell ref="A49:T49"/>
    <mergeCell ref="F40:H40"/>
    <mergeCell ref="J40:L41"/>
    <mergeCell ref="F41:H41"/>
    <mergeCell ref="F42:H43"/>
    <mergeCell ref="J42:L43"/>
    <mergeCell ref="F45:H45"/>
    <mergeCell ref="J45:L45"/>
  </mergeCells>
  <pageMargins left="0.39" right="0.39" top="0.39" bottom="0.39" header="0" footer="0"/>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130" zoomScaleNormal="130" workbookViewId="0">
      <selection activeCell="D254" sqref="D254:P254"/>
    </sheetView>
  </sheetViews>
  <sheetFormatPr baseColWidth="10" defaultColWidth="8" defaultRowHeight="10.5" x14ac:dyDescent="0.15"/>
  <cols>
    <col min="1" max="1" width="2.7109375" style="96" customWidth="1"/>
    <col min="2" max="2" width="1.28515625" style="96" customWidth="1"/>
    <col min="3" max="3" width="6.7109375" style="96" customWidth="1"/>
    <col min="4" max="5" width="1.28515625" style="96" customWidth="1"/>
    <col min="6" max="6" width="13.42578125" style="96" customWidth="1"/>
    <col min="7" max="7" width="5.42578125" style="96" customWidth="1"/>
    <col min="8" max="8" width="29.7109375" style="96" customWidth="1"/>
    <col min="9" max="9" width="12.140625" style="96" customWidth="1"/>
    <col min="10" max="10" width="36.42578125" style="96" customWidth="1"/>
    <col min="11" max="11" width="1.28515625" style="96" customWidth="1"/>
    <col min="12" max="12" width="10.85546875" style="96" customWidth="1"/>
    <col min="13" max="16" width="1.28515625" style="96" customWidth="1"/>
    <col min="17" max="17" width="0.140625" style="96" customWidth="1"/>
    <col min="18" max="18" width="5.28515625" style="96" customWidth="1"/>
    <col min="19" max="19" width="2.7109375" style="96" customWidth="1"/>
    <col min="20" max="20" width="3.7109375" style="96" customWidth="1"/>
    <col min="21" max="16384" width="8" style="96"/>
  </cols>
  <sheetData>
    <row r="1" spans="1:20" ht="17.25" customHeight="1" x14ac:dyDescent="0.15">
      <c r="C1" s="273" t="s">
        <v>239</v>
      </c>
      <c r="D1" s="273"/>
      <c r="E1" s="273"/>
      <c r="F1" s="273"/>
      <c r="G1" s="273"/>
      <c r="H1" s="273"/>
      <c r="I1" s="273"/>
      <c r="J1" s="273"/>
      <c r="K1" s="273"/>
      <c r="L1" s="273"/>
      <c r="M1" s="273"/>
      <c r="N1" s="273"/>
      <c r="O1" s="273"/>
      <c r="P1" s="273"/>
      <c r="Q1" s="273"/>
      <c r="R1" s="273"/>
    </row>
    <row r="2" spans="1:20" ht="8.85" customHeight="1" x14ac:dyDescent="0.15">
      <c r="A2" s="274"/>
      <c r="B2" s="274"/>
      <c r="C2" s="274"/>
      <c r="D2" s="274"/>
      <c r="E2" s="274"/>
      <c r="F2" s="274"/>
      <c r="G2" s="273"/>
      <c r="H2" s="273"/>
      <c r="I2" s="273"/>
      <c r="J2" s="273"/>
      <c r="K2" s="273"/>
      <c r="L2" s="273"/>
      <c r="M2" s="273"/>
      <c r="N2" s="273"/>
      <c r="O2" s="273"/>
      <c r="P2" s="273"/>
      <c r="Q2" s="273"/>
      <c r="R2" s="273"/>
    </row>
    <row r="3" spans="1:20" ht="0.75" customHeight="1" x14ac:dyDescent="0.15">
      <c r="A3" s="274"/>
      <c r="B3" s="274"/>
      <c r="C3" s="274"/>
      <c r="D3" s="274"/>
      <c r="E3" s="274"/>
      <c r="F3" s="274"/>
      <c r="G3" s="275" t="s">
        <v>240</v>
      </c>
      <c r="H3" s="275"/>
      <c r="I3" s="275"/>
      <c r="J3" s="275"/>
      <c r="K3" s="275"/>
      <c r="L3" s="275"/>
      <c r="M3" s="275"/>
      <c r="N3" s="275"/>
      <c r="O3" s="275"/>
      <c r="P3" s="273"/>
      <c r="Q3" s="273"/>
      <c r="R3" s="273"/>
    </row>
    <row r="4" spans="1:20" ht="13.35" customHeight="1" x14ac:dyDescent="0.15">
      <c r="A4" s="274"/>
      <c r="B4" s="274"/>
      <c r="C4" s="274"/>
      <c r="D4" s="274"/>
      <c r="E4" s="274"/>
      <c r="F4" s="274"/>
      <c r="G4" s="275"/>
      <c r="H4" s="275"/>
      <c r="I4" s="275"/>
      <c r="J4" s="275"/>
      <c r="K4" s="275"/>
      <c r="L4" s="275"/>
      <c r="M4" s="275"/>
      <c r="N4" s="275"/>
      <c r="O4" s="275"/>
    </row>
    <row r="5" spans="1:20" ht="5.25" customHeight="1" x14ac:dyDescent="0.15">
      <c r="A5" s="274"/>
      <c r="B5" s="274"/>
      <c r="C5" s="274"/>
      <c r="D5" s="274"/>
      <c r="E5" s="274"/>
      <c r="F5" s="274"/>
    </row>
    <row r="6" spans="1:20" ht="2.25" customHeight="1" x14ac:dyDescent="0.15">
      <c r="A6" s="274"/>
      <c r="B6" s="274"/>
      <c r="C6" s="274"/>
      <c r="D6" s="274"/>
      <c r="E6" s="274"/>
      <c r="F6" s="274"/>
      <c r="K6" s="276"/>
      <c r="L6" s="276"/>
      <c r="M6" s="276"/>
      <c r="N6" s="276"/>
      <c r="O6" s="276"/>
      <c r="P6" s="276"/>
      <c r="Q6" s="277"/>
      <c r="R6" s="278"/>
      <c r="S6" s="278"/>
      <c r="T6" s="278"/>
    </row>
    <row r="7" spans="1:20" ht="5.0999999999999996" customHeight="1" x14ac:dyDescent="0.15">
      <c r="A7" s="274"/>
      <c r="B7" s="279" t="s">
        <v>278</v>
      </c>
      <c r="C7" s="279"/>
      <c r="D7" s="279"/>
      <c r="E7" s="279"/>
      <c r="F7" s="279"/>
      <c r="G7" s="279"/>
      <c r="K7" s="276"/>
      <c r="L7" s="276"/>
      <c r="M7" s="276"/>
      <c r="N7" s="276"/>
      <c r="O7" s="276"/>
      <c r="P7" s="276"/>
      <c r="Q7" s="277"/>
      <c r="R7" s="278"/>
      <c r="S7" s="278"/>
      <c r="T7" s="278"/>
    </row>
    <row r="8" spans="1:20" ht="4.5" customHeight="1" x14ac:dyDescent="0.15">
      <c r="A8" s="274"/>
      <c r="B8" s="279"/>
      <c r="C8" s="279"/>
      <c r="D8" s="279"/>
      <c r="E8" s="279"/>
      <c r="F8" s="279"/>
      <c r="G8" s="279"/>
      <c r="H8" s="280" t="s">
        <v>1711</v>
      </c>
      <c r="I8" s="280"/>
      <c r="J8" s="280"/>
      <c r="K8" s="276"/>
      <c r="L8" s="276"/>
      <c r="M8" s="276"/>
      <c r="N8" s="276"/>
      <c r="O8" s="276"/>
      <c r="P8" s="276"/>
      <c r="Q8" s="277"/>
      <c r="R8" s="278"/>
      <c r="S8" s="278"/>
      <c r="T8" s="278"/>
    </row>
    <row r="9" spans="1:20" ht="10.5" customHeight="1" x14ac:dyDescent="0.15">
      <c r="A9" s="274"/>
      <c r="B9" s="279"/>
      <c r="C9" s="279"/>
      <c r="D9" s="279"/>
      <c r="E9" s="279"/>
      <c r="F9" s="279"/>
      <c r="G9" s="279"/>
      <c r="H9" s="280"/>
      <c r="I9" s="280"/>
      <c r="J9" s="280"/>
      <c r="K9" s="276"/>
      <c r="L9" s="276"/>
      <c r="M9" s="276"/>
      <c r="N9" s="276"/>
      <c r="O9" s="276"/>
      <c r="P9" s="276"/>
      <c r="Q9" s="277"/>
      <c r="R9" s="278"/>
      <c r="S9" s="278"/>
      <c r="T9" s="278"/>
    </row>
    <row r="10" spans="1:20" ht="2.25" customHeight="1" x14ac:dyDescent="0.15">
      <c r="B10" s="279"/>
      <c r="C10" s="279"/>
      <c r="D10" s="279"/>
      <c r="E10" s="281" t="s">
        <v>132</v>
      </c>
      <c r="F10" s="281"/>
      <c r="G10" s="281"/>
      <c r="H10" s="281"/>
      <c r="I10" s="281"/>
      <c r="J10" s="281"/>
      <c r="K10" s="281"/>
      <c r="L10" s="281"/>
      <c r="M10" s="281"/>
      <c r="N10" s="281"/>
      <c r="O10" s="276"/>
      <c r="P10" s="276"/>
      <c r="Q10" s="277"/>
      <c r="R10" s="276"/>
      <c r="S10" s="276"/>
    </row>
    <row r="11" spans="1:20" ht="5.0999999999999996" customHeight="1" x14ac:dyDescent="0.15">
      <c r="B11" s="279" t="s">
        <v>242</v>
      </c>
      <c r="C11" s="279"/>
      <c r="D11" s="279"/>
      <c r="E11" s="281"/>
      <c r="F11" s="281"/>
      <c r="G11" s="281"/>
      <c r="H11" s="281"/>
      <c r="I11" s="281"/>
      <c r="J11" s="281"/>
      <c r="K11" s="281"/>
      <c r="L11" s="281"/>
      <c r="M11" s="281"/>
      <c r="N11" s="281"/>
      <c r="O11" s="276"/>
      <c r="P11" s="276"/>
      <c r="Q11" s="277"/>
      <c r="R11" s="276"/>
      <c r="S11" s="276"/>
    </row>
    <row r="12" spans="1:20" ht="2.4500000000000002" customHeight="1" x14ac:dyDescent="0.15">
      <c r="B12" s="279"/>
      <c r="C12" s="279"/>
      <c r="D12" s="279"/>
      <c r="E12" s="281"/>
      <c r="F12" s="281"/>
      <c r="G12" s="281"/>
      <c r="H12" s="281"/>
      <c r="I12" s="281"/>
      <c r="J12" s="281"/>
      <c r="K12" s="281"/>
      <c r="L12" s="281"/>
      <c r="M12" s="281"/>
      <c r="N12" s="281"/>
      <c r="O12" s="276"/>
      <c r="P12" s="276"/>
      <c r="Q12" s="277"/>
      <c r="R12" s="276"/>
      <c r="S12" s="276"/>
    </row>
    <row r="13" spans="1:20" ht="2.1" customHeight="1" x14ac:dyDescent="0.15">
      <c r="B13" s="279"/>
      <c r="C13" s="279"/>
      <c r="D13" s="279"/>
      <c r="E13" s="281"/>
      <c r="F13" s="281"/>
      <c r="G13" s="281"/>
      <c r="H13" s="281"/>
      <c r="I13" s="281"/>
      <c r="J13" s="281"/>
      <c r="K13" s="281"/>
      <c r="L13" s="281"/>
      <c r="M13" s="281"/>
      <c r="N13" s="281"/>
      <c r="O13" s="276"/>
      <c r="P13" s="276"/>
      <c r="Q13" s="276"/>
      <c r="R13" s="276"/>
      <c r="S13" s="276"/>
    </row>
    <row r="14" spans="1:20" ht="2.25" customHeight="1" x14ac:dyDescent="0.15">
      <c r="E14" s="281"/>
      <c r="F14" s="281"/>
      <c r="G14" s="281"/>
      <c r="H14" s="281"/>
      <c r="I14" s="281"/>
      <c r="J14" s="281"/>
      <c r="K14" s="281"/>
      <c r="L14" s="281"/>
      <c r="M14" s="281"/>
      <c r="N14" s="281"/>
      <c r="O14" s="276"/>
      <c r="P14" s="276"/>
      <c r="Q14" s="276"/>
      <c r="R14" s="276"/>
      <c r="S14" s="276"/>
    </row>
    <row r="15" spans="1:20" ht="7.15" customHeight="1" x14ac:dyDescent="0.15"/>
    <row r="16" spans="1:20" ht="14.1" customHeight="1" x14ac:dyDescent="0.2">
      <c r="A16" s="282" t="s">
        <v>262</v>
      </c>
      <c r="B16" s="282"/>
      <c r="C16" s="282"/>
      <c r="D16" s="282"/>
      <c r="E16" s="282"/>
      <c r="F16" s="282"/>
      <c r="G16" s="282"/>
      <c r="H16" s="282"/>
      <c r="I16" s="282"/>
      <c r="J16" s="282"/>
      <c r="K16" s="282"/>
      <c r="L16" s="283">
        <v>10880016.15</v>
      </c>
      <c r="M16" s="283"/>
      <c r="N16" s="283"/>
      <c r="O16" s="283"/>
      <c r="P16" s="283"/>
      <c r="Q16" s="283"/>
      <c r="R16" s="283"/>
      <c r="S16" s="283"/>
    </row>
    <row r="17" spans="1:19" ht="7.15" customHeight="1" x14ac:dyDescent="0.15"/>
    <row r="18" spans="1:19" ht="14.1" customHeight="1" x14ac:dyDescent="0.2">
      <c r="A18" s="284" t="s">
        <v>263</v>
      </c>
      <c r="B18" s="284"/>
      <c r="C18" s="284"/>
      <c r="D18" s="284"/>
      <c r="E18" s="284"/>
      <c r="F18" s="284"/>
      <c r="G18" s="284"/>
      <c r="H18" s="284"/>
      <c r="I18" s="284"/>
      <c r="J18" s="284"/>
      <c r="K18" s="284"/>
      <c r="L18" s="285">
        <f>SUM(L19:S39)</f>
        <v>308669.81999999995</v>
      </c>
      <c r="M18" s="285"/>
      <c r="N18" s="285"/>
      <c r="O18" s="285"/>
      <c r="P18" s="285"/>
      <c r="Q18" s="285"/>
      <c r="R18" s="285"/>
      <c r="S18" s="285"/>
    </row>
    <row r="19" spans="1:19" ht="14.1" customHeight="1" x14ac:dyDescent="0.15">
      <c r="A19" s="286" t="s">
        <v>1641</v>
      </c>
      <c r="B19" s="286"/>
      <c r="C19" s="286"/>
      <c r="D19" s="286"/>
      <c r="E19" s="286"/>
      <c r="F19" s="286"/>
      <c r="G19" s="286"/>
      <c r="H19" s="286"/>
      <c r="I19" s="286"/>
      <c r="J19" s="286"/>
      <c r="K19" s="286"/>
      <c r="L19" s="287">
        <v>0</v>
      </c>
      <c r="M19" s="287"/>
      <c r="N19" s="287"/>
      <c r="O19" s="287"/>
      <c r="P19" s="287"/>
      <c r="Q19" s="287"/>
      <c r="R19" s="287"/>
      <c r="S19" s="287"/>
    </row>
    <row r="20" spans="1:19" ht="14.1" customHeight="1" x14ac:dyDescent="0.15">
      <c r="A20" s="286" t="s">
        <v>1642</v>
      </c>
      <c r="B20" s="286"/>
      <c r="C20" s="286"/>
      <c r="D20" s="286"/>
      <c r="E20" s="286"/>
      <c r="F20" s="286"/>
      <c r="G20" s="286"/>
      <c r="H20" s="286"/>
      <c r="I20" s="286"/>
      <c r="J20" s="286"/>
      <c r="K20" s="286"/>
      <c r="L20" s="287">
        <v>0</v>
      </c>
      <c r="M20" s="287"/>
      <c r="N20" s="287"/>
      <c r="O20" s="287"/>
      <c r="P20" s="287"/>
      <c r="Q20" s="287"/>
      <c r="R20" s="287"/>
      <c r="S20" s="287"/>
    </row>
    <row r="21" spans="1:19" ht="14.1" customHeight="1" x14ac:dyDescent="0.15">
      <c r="A21" s="286" t="s">
        <v>264</v>
      </c>
      <c r="B21" s="286"/>
      <c r="C21" s="286"/>
      <c r="D21" s="286"/>
      <c r="E21" s="286"/>
      <c r="F21" s="286"/>
      <c r="G21" s="286"/>
      <c r="H21" s="286"/>
      <c r="I21" s="286"/>
      <c r="J21" s="286"/>
      <c r="K21" s="286"/>
      <c r="L21" s="287">
        <v>73481.009999999995</v>
      </c>
      <c r="M21" s="287"/>
      <c r="N21" s="287"/>
      <c r="O21" s="287"/>
      <c r="P21" s="287"/>
      <c r="Q21" s="287"/>
      <c r="R21" s="287"/>
      <c r="S21" s="287"/>
    </row>
    <row r="22" spans="1:19" ht="14.1" customHeight="1" x14ac:dyDescent="0.15">
      <c r="A22" s="286" t="s">
        <v>265</v>
      </c>
      <c r="B22" s="286"/>
      <c r="C22" s="286"/>
      <c r="D22" s="286"/>
      <c r="E22" s="286"/>
      <c r="F22" s="286"/>
      <c r="G22" s="286"/>
      <c r="H22" s="286"/>
      <c r="I22" s="286"/>
      <c r="J22" s="286"/>
      <c r="K22" s="286"/>
      <c r="L22" s="287">
        <v>67744.100000000006</v>
      </c>
      <c r="M22" s="287"/>
      <c r="N22" s="287"/>
      <c r="O22" s="287"/>
      <c r="P22" s="287"/>
      <c r="Q22" s="287"/>
      <c r="R22" s="287"/>
      <c r="S22" s="287"/>
    </row>
    <row r="23" spans="1:19" ht="14.1" customHeight="1" x14ac:dyDescent="0.15">
      <c r="A23" s="286" t="s">
        <v>1643</v>
      </c>
      <c r="B23" s="286"/>
      <c r="C23" s="286"/>
      <c r="D23" s="286"/>
      <c r="E23" s="286"/>
      <c r="F23" s="286"/>
      <c r="G23" s="286"/>
      <c r="H23" s="286"/>
      <c r="I23" s="286"/>
      <c r="J23" s="286"/>
      <c r="K23" s="286"/>
      <c r="L23" s="287">
        <v>48720</v>
      </c>
      <c r="M23" s="287"/>
      <c r="N23" s="287"/>
      <c r="O23" s="287"/>
      <c r="P23" s="287"/>
      <c r="Q23" s="287"/>
      <c r="R23" s="287"/>
      <c r="S23" s="287"/>
    </row>
    <row r="24" spans="1:19" ht="14.1" customHeight="1" x14ac:dyDescent="0.15">
      <c r="A24" s="286" t="s">
        <v>266</v>
      </c>
      <c r="B24" s="286"/>
      <c r="C24" s="286"/>
      <c r="D24" s="286"/>
      <c r="E24" s="286"/>
      <c r="F24" s="286"/>
      <c r="G24" s="286"/>
      <c r="H24" s="286"/>
      <c r="I24" s="286"/>
      <c r="J24" s="286"/>
      <c r="K24" s="286"/>
      <c r="L24" s="287">
        <v>74433.87</v>
      </c>
      <c r="M24" s="287"/>
      <c r="N24" s="287"/>
      <c r="O24" s="287"/>
      <c r="P24" s="287"/>
      <c r="Q24" s="287"/>
      <c r="R24" s="287"/>
      <c r="S24" s="287"/>
    </row>
    <row r="25" spans="1:19" ht="14.1" customHeight="1" x14ac:dyDescent="0.15">
      <c r="A25" s="286" t="s">
        <v>1644</v>
      </c>
      <c r="B25" s="286"/>
      <c r="C25" s="286"/>
      <c r="D25" s="286"/>
      <c r="E25" s="286"/>
      <c r="F25" s="286"/>
      <c r="G25" s="286"/>
      <c r="H25" s="286"/>
      <c r="I25" s="286"/>
      <c r="J25" s="286"/>
      <c r="K25" s="286"/>
      <c r="L25" s="287">
        <v>0</v>
      </c>
      <c r="M25" s="287"/>
      <c r="N25" s="287"/>
      <c r="O25" s="287"/>
      <c r="P25" s="287"/>
      <c r="Q25" s="287"/>
      <c r="R25" s="287"/>
      <c r="S25" s="287"/>
    </row>
    <row r="26" spans="1:19" ht="14.1" customHeight="1" x14ac:dyDescent="0.15">
      <c r="A26" s="286" t="s">
        <v>1645</v>
      </c>
      <c r="B26" s="286"/>
      <c r="C26" s="286"/>
      <c r="D26" s="286"/>
      <c r="E26" s="286"/>
      <c r="F26" s="286"/>
      <c r="G26" s="286"/>
      <c r="H26" s="286"/>
      <c r="I26" s="286"/>
      <c r="J26" s="286"/>
      <c r="K26" s="286"/>
      <c r="L26" s="287">
        <v>44290.84</v>
      </c>
      <c r="M26" s="287"/>
      <c r="N26" s="287"/>
      <c r="O26" s="287"/>
      <c r="P26" s="287"/>
      <c r="Q26" s="287"/>
      <c r="R26" s="287"/>
      <c r="S26" s="287"/>
    </row>
    <row r="27" spans="1:19" ht="14.1" customHeight="1" x14ac:dyDescent="0.15">
      <c r="A27" s="286" t="s">
        <v>1646</v>
      </c>
      <c r="B27" s="286"/>
      <c r="C27" s="286"/>
      <c r="D27" s="286"/>
      <c r="E27" s="286"/>
      <c r="F27" s="286"/>
      <c r="G27" s="286"/>
      <c r="H27" s="286"/>
      <c r="I27" s="286"/>
      <c r="J27" s="286"/>
      <c r="K27" s="286"/>
      <c r="L27" s="287">
        <v>0</v>
      </c>
      <c r="M27" s="287"/>
      <c r="N27" s="287"/>
      <c r="O27" s="287"/>
      <c r="P27" s="287"/>
      <c r="Q27" s="287"/>
      <c r="R27" s="287"/>
      <c r="S27" s="287"/>
    </row>
    <row r="28" spans="1:19" ht="14.1" customHeight="1" x14ac:dyDescent="0.15">
      <c r="A28" s="286" t="s">
        <v>1647</v>
      </c>
      <c r="B28" s="286"/>
      <c r="C28" s="286"/>
      <c r="D28" s="286"/>
      <c r="E28" s="286"/>
      <c r="F28" s="286"/>
      <c r="G28" s="286"/>
      <c r="H28" s="286"/>
      <c r="I28" s="286"/>
      <c r="J28" s="286"/>
      <c r="K28" s="286"/>
      <c r="L28" s="287">
        <v>0</v>
      </c>
      <c r="M28" s="287"/>
      <c r="N28" s="287"/>
      <c r="O28" s="287"/>
      <c r="P28" s="287"/>
      <c r="Q28" s="287"/>
      <c r="R28" s="287"/>
      <c r="S28" s="287"/>
    </row>
    <row r="29" spans="1:19" ht="14.1" customHeight="1" x14ac:dyDescent="0.15">
      <c r="A29" s="286" t="s">
        <v>267</v>
      </c>
      <c r="B29" s="286"/>
      <c r="C29" s="286"/>
      <c r="D29" s="286"/>
      <c r="E29" s="286"/>
      <c r="F29" s="286"/>
      <c r="G29" s="286"/>
      <c r="H29" s="286"/>
      <c r="I29" s="286"/>
      <c r="J29" s="286"/>
      <c r="K29" s="286"/>
      <c r="L29" s="287">
        <v>0</v>
      </c>
      <c r="M29" s="287"/>
      <c r="N29" s="287"/>
      <c r="O29" s="287"/>
      <c r="P29" s="287"/>
      <c r="Q29" s="287"/>
      <c r="R29" s="287"/>
      <c r="S29" s="287"/>
    </row>
    <row r="30" spans="1:19" ht="14.1" customHeight="1" x14ac:dyDescent="0.15">
      <c r="A30" s="286" t="s">
        <v>268</v>
      </c>
      <c r="B30" s="286"/>
      <c r="C30" s="286"/>
      <c r="D30" s="286"/>
      <c r="E30" s="286"/>
      <c r="F30" s="286"/>
      <c r="G30" s="286"/>
      <c r="H30" s="286"/>
      <c r="I30" s="286"/>
      <c r="J30" s="286"/>
      <c r="K30" s="286"/>
      <c r="L30" s="287">
        <v>0</v>
      </c>
      <c r="M30" s="287"/>
      <c r="N30" s="287"/>
      <c r="O30" s="287"/>
      <c r="P30" s="287"/>
      <c r="Q30" s="287"/>
      <c r="R30" s="287"/>
      <c r="S30" s="287"/>
    </row>
    <row r="31" spans="1:19" ht="14.1" customHeight="1" x14ac:dyDescent="0.15">
      <c r="A31" s="286" t="s">
        <v>269</v>
      </c>
      <c r="B31" s="286"/>
      <c r="C31" s="286"/>
      <c r="D31" s="286"/>
      <c r="E31" s="286"/>
      <c r="F31" s="286"/>
      <c r="G31" s="286"/>
      <c r="H31" s="286"/>
      <c r="I31" s="286"/>
      <c r="J31" s="286"/>
      <c r="K31" s="286"/>
      <c r="L31" s="287">
        <v>0</v>
      </c>
      <c r="M31" s="287"/>
      <c r="N31" s="287"/>
      <c r="O31" s="287"/>
      <c r="P31" s="287"/>
      <c r="Q31" s="287"/>
      <c r="R31" s="287"/>
      <c r="S31" s="287"/>
    </row>
    <row r="32" spans="1:19" ht="14.1" customHeight="1" x14ac:dyDescent="0.15">
      <c r="A32" s="286" t="s">
        <v>1648</v>
      </c>
      <c r="B32" s="286"/>
      <c r="C32" s="286"/>
      <c r="D32" s="286"/>
      <c r="E32" s="286"/>
      <c r="F32" s="286"/>
      <c r="G32" s="286"/>
      <c r="H32" s="286"/>
      <c r="I32" s="286"/>
      <c r="J32" s="286"/>
      <c r="K32" s="286"/>
      <c r="L32" s="287">
        <v>0</v>
      </c>
      <c r="M32" s="287"/>
      <c r="N32" s="287"/>
      <c r="O32" s="287"/>
      <c r="P32" s="287"/>
      <c r="Q32" s="287"/>
      <c r="R32" s="287"/>
      <c r="S32" s="287"/>
    </row>
    <row r="33" spans="1:19" ht="14.1" customHeight="1" x14ac:dyDescent="0.15">
      <c r="A33" s="286" t="s">
        <v>1649</v>
      </c>
      <c r="B33" s="286"/>
      <c r="C33" s="286"/>
      <c r="D33" s="286"/>
      <c r="E33" s="286"/>
      <c r="F33" s="286"/>
      <c r="G33" s="286"/>
      <c r="H33" s="286"/>
      <c r="I33" s="286"/>
      <c r="J33" s="286"/>
      <c r="K33" s="286"/>
      <c r="L33" s="287">
        <v>0</v>
      </c>
      <c r="M33" s="287"/>
      <c r="N33" s="287"/>
      <c r="O33" s="287"/>
      <c r="P33" s="287"/>
      <c r="Q33" s="287"/>
      <c r="R33" s="287"/>
      <c r="S33" s="287"/>
    </row>
    <row r="34" spans="1:19" ht="14.1" customHeight="1" x14ac:dyDescent="0.15">
      <c r="A34" s="286" t="s">
        <v>1650</v>
      </c>
      <c r="B34" s="286"/>
      <c r="C34" s="286"/>
      <c r="D34" s="286"/>
      <c r="E34" s="286"/>
      <c r="F34" s="286"/>
      <c r="G34" s="286"/>
      <c r="H34" s="286"/>
      <c r="I34" s="286"/>
      <c r="J34" s="286"/>
      <c r="K34" s="286"/>
      <c r="L34" s="287">
        <v>0</v>
      </c>
      <c r="M34" s="287"/>
      <c r="N34" s="287"/>
      <c r="O34" s="287"/>
      <c r="P34" s="287"/>
      <c r="Q34" s="287"/>
      <c r="R34" s="287"/>
      <c r="S34" s="287"/>
    </row>
    <row r="35" spans="1:19" ht="14.1" customHeight="1" x14ac:dyDescent="0.15">
      <c r="A35" s="286" t="s">
        <v>1651</v>
      </c>
      <c r="B35" s="286"/>
      <c r="C35" s="286"/>
      <c r="D35" s="286"/>
      <c r="E35" s="286"/>
      <c r="F35" s="286"/>
      <c r="G35" s="286"/>
      <c r="H35" s="286"/>
      <c r="I35" s="286"/>
      <c r="J35" s="286"/>
      <c r="K35" s="286"/>
      <c r="L35" s="287">
        <v>0</v>
      </c>
      <c r="M35" s="287"/>
      <c r="N35" s="287"/>
      <c r="O35" s="287"/>
      <c r="P35" s="287"/>
      <c r="Q35" s="287"/>
      <c r="R35" s="287"/>
      <c r="S35" s="287"/>
    </row>
    <row r="36" spans="1:19" ht="14.1" customHeight="1" x14ac:dyDescent="0.15">
      <c r="A36" s="286" t="s">
        <v>1652</v>
      </c>
      <c r="B36" s="286"/>
      <c r="C36" s="286"/>
      <c r="D36" s="286"/>
      <c r="E36" s="286"/>
      <c r="F36" s="286"/>
      <c r="G36" s="286"/>
      <c r="H36" s="286"/>
      <c r="I36" s="286"/>
      <c r="J36" s="286"/>
      <c r="K36" s="286"/>
      <c r="L36" s="287">
        <v>0</v>
      </c>
      <c r="M36" s="287"/>
      <c r="N36" s="287"/>
      <c r="O36" s="287"/>
      <c r="P36" s="287"/>
      <c r="Q36" s="287"/>
      <c r="R36" s="287"/>
      <c r="S36" s="287"/>
    </row>
    <row r="37" spans="1:19" ht="14.1" customHeight="1" x14ac:dyDescent="0.15">
      <c r="A37" s="286" t="s">
        <v>1653</v>
      </c>
      <c r="B37" s="286"/>
      <c r="C37" s="286"/>
      <c r="D37" s="286"/>
      <c r="E37" s="286"/>
      <c r="F37" s="286"/>
      <c r="G37" s="286"/>
      <c r="H37" s="286"/>
      <c r="I37" s="286"/>
      <c r="J37" s="286"/>
      <c r="K37" s="286"/>
      <c r="L37" s="287">
        <v>0</v>
      </c>
      <c r="M37" s="287"/>
      <c r="N37" s="287"/>
      <c r="O37" s="287"/>
      <c r="P37" s="287"/>
      <c r="Q37" s="287"/>
      <c r="R37" s="287"/>
      <c r="S37" s="287"/>
    </row>
    <row r="38" spans="1:19" ht="14.1" customHeight="1" x14ac:dyDescent="0.15">
      <c r="A38" s="286" t="s">
        <v>1654</v>
      </c>
      <c r="B38" s="286"/>
      <c r="C38" s="286"/>
      <c r="D38" s="286"/>
      <c r="E38" s="286"/>
      <c r="F38" s="286"/>
      <c r="G38" s="286"/>
      <c r="H38" s="286"/>
      <c r="I38" s="286"/>
      <c r="J38" s="286"/>
      <c r="K38" s="286"/>
      <c r="L38" s="287">
        <v>0</v>
      </c>
      <c r="M38" s="287"/>
      <c r="N38" s="287"/>
      <c r="O38" s="287"/>
      <c r="P38" s="287"/>
      <c r="Q38" s="287"/>
      <c r="R38" s="287"/>
      <c r="S38" s="287"/>
    </row>
    <row r="39" spans="1:19" ht="14.1" customHeight="1" x14ac:dyDescent="0.15">
      <c r="A39" s="286" t="s">
        <v>1655</v>
      </c>
      <c r="B39" s="286"/>
      <c r="C39" s="286"/>
      <c r="D39" s="286"/>
      <c r="E39" s="286"/>
      <c r="F39" s="286"/>
      <c r="G39" s="286"/>
      <c r="H39" s="286"/>
      <c r="I39" s="286"/>
      <c r="J39" s="286"/>
      <c r="K39" s="286"/>
      <c r="L39" s="287">
        <v>0</v>
      </c>
      <c r="M39" s="287"/>
      <c r="N39" s="287"/>
      <c r="O39" s="287"/>
      <c r="P39" s="287"/>
      <c r="Q39" s="287"/>
      <c r="R39" s="287"/>
      <c r="S39" s="287"/>
    </row>
    <row r="40" spans="1:19" ht="7.15" customHeight="1" x14ac:dyDescent="0.15"/>
    <row r="41" spans="1:19" ht="14.1" customHeight="1" x14ac:dyDescent="0.2">
      <c r="A41" s="284" t="s">
        <v>270</v>
      </c>
      <c r="B41" s="284"/>
      <c r="C41" s="284"/>
      <c r="D41" s="284"/>
      <c r="E41" s="284"/>
      <c r="F41" s="284"/>
      <c r="G41" s="284"/>
      <c r="H41" s="284"/>
      <c r="I41" s="284"/>
      <c r="J41" s="284"/>
      <c r="K41" s="284"/>
      <c r="L41" s="285">
        <f>+L42</f>
        <v>0</v>
      </c>
      <c r="M41" s="285"/>
      <c r="N41" s="285"/>
      <c r="O41" s="285"/>
      <c r="P41" s="285"/>
      <c r="Q41" s="285"/>
      <c r="R41" s="285"/>
      <c r="S41" s="285"/>
    </row>
    <row r="42" spans="1:19" ht="14.1" customHeight="1" x14ac:dyDescent="0.15">
      <c r="A42" s="286" t="s">
        <v>271</v>
      </c>
      <c r="B42" s="286"/>
      <c r="C42" s="286"/>
      <c r="D42" s="286"/>
      <c r="E42" s="286"/>
      <c r="F42" s="286"/>
      <c r="G42" s="286"/>
      <c r="H42" s="286"/>
      <c r="I42" s="286"/>
      <c r="J42" s="286"/>
      <c r="K42" s="286"/>
      <c r="L42" s="287">
        <v>0</v>
      </c>
      <c r="M42" s="287"/>
      <c r="N42" s="287"/>
      <c r="O42" s="287"/>
      <c r="P42" s="287"/>
      <c r="Q42" s="287"/>
      <c r="R42" s="287"/>
      <c r="S42" s="287"/>
    </row>
    <row r="43" spans="1:19" ht="14.1" customHeight="1" x14ac:dyDescent="0.15">
      <c r="A43" s="286" t="s">
        <v>1656</v>
      </c>
      <c r="B43" s="286"/>
      <c r="C43" s="286"/>
      <c r="D43" s="286"/>
      <c r="E43" s="286"/>
      <c r="F43" s="286"/>
      <c r="G43" s="286"/>
      <c r="H43" s="286"/>
      <c r="I43" s="286"/>
      <c r="J43" s="286"/>
      <c r="K43" s="286"/>
      <c r="L43" s="287">
        <v>0</v>
      </c>
      <c r="M43" s="287"/>
      <c r="N43" s="287"/>
      <c r="O43" s="287"/>
      <c r="P43" s="287"/>
      <c r="Q43" s="287"/>
      <c r="R43" s="287"/>
      <c r="S43" s="287"/>
    </row>
    <row r="44" spans="1:19" ht="14.1" customHeight="1" x14ac:dyDescent="0.15">
      <c r="A44" s="286" t="s">
        <v>1657</v>
      </c>
      <c r="B44" s="286"/>
      <c r="C44" s="286"/>
      <c r="D44" s="286"/>
      <c r="E44" s="286"/>
      <c r="F44" s="286"/>
      <c r="G44" s="286"/>
      <c r="H44" s="286"/>
      <c r="I44" s="286"/>
      <c r="J44" s="286"/>
      <c r="K44" s="286"/>
      <c r="L44" s="287">
        <v>0</v>
      </c>
      <c r="M44" s="287"/>
      <c r="N44" s="287"/>
      <c r="O44" s="287"/>
      <c r="P44" s="287"/>
      <c r="Q44" s="287"/>
      <c r="R44" s="287"/>
      <c r="S44" s="287"/>
    </row>
    <row r="45" spans="1:19" ht="14.1" customHeight="1" x14ac:dyDescent="0.15">
      <c r="A45" s="286" t="s">
        <v>1658</v>
      </c>
      <c r="B45" s="286"/>
      <c r="C45" s="286"/>
      <c r="D45" s="286"/>
      <c r="E45" s="286"/>
      <c r="F45" s="286"/>
      <c r="G45" s="286"/>
      <c r="H45" s="286"/>
      <c r="I45" s="286"/>
      <c r="J45" s="286"/>
      <c r="K45" s="286"/>
      <c r="L45" s="287">
        <v>0</v>
      </c>
      <c r="M45" s="287"/>
      <c r="N45" s="287"/>
      <c r="O45" s="287"/>
      <c r="P45" s="287"/>
      <c r="Q45" s="287"/>
      <c r="R45" s="287"/>
      <c r="S45" s="287"/>
    </row>
    <row r="46" spans="1:19" ht="14.1" customHeight="1" x14ac:dyDescent="0.15">
      <c r="A46" s="286" t="s">
        <v>1659</v>
      </c>
      <c r="B46" s="286"/>
      <c r="C46" s="286"/>
      <c r="D46" s="286"/>
      <c r="E46" s="286"/>
      <c r="F46" s="286"/>
      <c r="G46" s="286"/>
      <c r="H46" s="286"/>
      <c r="I46" s="286"/>
      <c r="J46" s="286"/>
      <c r="K46" s="286"/>
      <c r="L46" s="287">
        <v>0</v>
      </c>
      <c r="M46" s="287"/>
      <c r="N46" s="287"/>
      <c r="O46" s="287"/>
      <c r="P46" s="287"/>
      <c r="Q46" s="287"/>
      <c r="R46" s="287"/>
      <c r="S46" s="287"/>
    </row>
    <row r="47" spans="1:19" ht="14.1" customHeight="1" x14ac:dyDescent="0.15">
      <c r="A47" s="286" t="s">
        <v>1660</v>
      </c>
      <c r="B47" s="286"/>
      <c r="C47" s="286"/>
      <c r="D47" s="286"/>
      <c r="E47" s="286"/>
      <c r="F47" s="286"/>
      <c r="G47" s="286"/>
      <c r="H47" s="286"/>
      <c r="I47" s="286"/>
      <c r="J47" s="286"/>
      <c r="K47" s="286"/>
      <c r="L47" s="287">
        <v>0</v>
      </c>
      <c r="M47" s="287"/>
      <c r="N47" s="287"/>
      <c r="O47" s="287"/>
      <c r="P47" s="287"/>
      <c r="Q47" s="287"/>
      <c r="R47" s="287"/>
      <c r="S47" s="287"/>
    </row>
    <row r="48" spans="1:19" ht="2.65" customHeight="1" x14ac:dyDescent="0.15"/>
    <row r="49" spans="1:20" ht="14.1" customHeight="1" x14ac:dyDescent="0.15">
      <c r="A49" s="290" t="s">
        <v>261</v>
      </c>
      <c r="B49" s="290"/>
      <c r="C49" s="290"/>
      <c r="D49" s="290"/>
      <c r="E49" s="290"/>
      <c r="F49" s="290"/>
      <c r="G49" s="290"/>
      <c r="H49" s="290"/>
      <c r="I49" s="290"/>
      <c r="J49" s="290"/>
      <c r="K49" s="290"/>
      <c r="L49" s="290"/>
      <c r="M49" s="290"/>
      <c r="N49" s="290"/>
      <c r="O49" s="290"/>
      <c r="P49" s="290"/>
      <c r="Q49" s="290"/>
      <c r="R49" s="290"/>
      <c r="S49" s="290"/>
      <c r="T49" s="290"/>
    </row>
    <row r="50" spans="1:20" ht="2.65" customHeight="1" x14ac:dyDescent="0.15"/>
    <row r="51" spans="1:20" ht="15.75" customHeight="1" x14ac:dyDescent="0.15">
      <c r="C51" s="273" t="s">
        <v>239</v>
      </c>
      <c r="D51" s="273"/>
      <c r="E51" s="273"/>
      <c r="F51" s="273"/>
      <c r="G51" s="273"/>
      <c r="H51" s="273"/>
      <c r="I51" s="273"/>
      <c r="J51" s="273"/>
      <c r="K51" s="273"/>
      <c r="L51" s="273"/>
      <c r="M51" s="273"/>
      <c r="N51" s="273"/>
      <c r="O51" s="273"/>
      <c r="P51" s="273"/>
      <c r="Q51" s="273"/>
      <c r="R51" s="273"/>
    </row>
    <row r="52" spans="1:20" ht="8.85" customHeight="1" x14ac:dyDescent="0.15">
      <c r="A52" s="274"/>
      <c r="B52" s="274"/>
      <c r="C52" s="274"/>
      <c r="D52" s="274"/>
      <c r="E52" s="274"/>
      <c r="F52" s="274"/>
      <c r="G52" s="273"/>
      <c r="H52" s="273"/>
      <c r="I52" s="273"/>
      <c r="J52" s="273"/>
      <c r="K52" s="273"/>
      <c r="L52" s="273"/>
      <c r="M52" s="273"/>
      <c r="N52" s="273"/>
      <c r="O52" s="273"/>
      <c r="P52" s="273"/>
      <c r="Q52" s="273"/>
      <c r="R52" s="273"/>
    </row>
    <row r="53" spans="1:20" ht="0.75" customHeight="1" x14ac:dyDescent="0.15">
      <c r="A53" s="274"/>
      <c r="B53" s="274"/>
      <c r="C53" s="274"/>
      <c r="D53" s="274"/>
      <c r="E53" s="274"/>
      <c r="F53" s="274"/>
      <c r="G53" s="275" t="s">
        <v>240</v>
      </c>
      <c r="H53" s="275"/>
      <c r="I53" s="275"/>
      <c r="J53" s="275"/>
      <c r="K53" s="275"/>
      <c r="L53" s="275"/>
      <c r="M53" s="275"/>
      <c r="N53" s="275"/>
      <c r="O53" s="275"/>
      <c r="P53" s="273"/>
      <c r="Q53" s="273"/>
      <c r="R53" s="273"/>
    </row>
    <row r="54" spans="1:20" ht="13.35" customHeight="1" x14ac:dyDescent="0.15">
      <c r="A54" s="274"/>
      <c r="B54" s="274"/>
      <c r="C54" s="274"/>
      <c r="D54" s="274"/>
      <c r="E54" s="274"/>
      <c r="F54" s="274"/>
      <c r="G54" s="275"/>
      <c r="H54" s="275"/>
      <c r="I54" s="275"/>
      <c r="J54" s="275"/>
      <c r="K54" s="275"/>
      <c r="L54" s="275"/>
      <c r="M54" s="275"/>
      <c r="N54" s="275"/>
      <c r="O54" s="275"/>
    </row>
    <row r="55" spans="1:20" ht="5.25" customHeight="1" x14ac:dyDescent="0.15">
      <c r="A55" s="274"/>
      <c r="B55" s="274"/>
      <c r="C55" s="274"/>
      <c r="D55" s="274"/>
      <c r="E55" s="274"/>
      <c r="F55" s="274"/>
    </row>
    <row r="56" spans="1:20" ht="2.25" customHeight="1" x14ac:dyDescent="0.15">
      <c r="A56" s="274"/>
      <c r="B56" s="274"/>
      <c r="C56" s="274"/>
      <c r="D56" s="274"/>
      <c r="E56" s="274"/>
      <c r="F56" s="274"/>
      <c r="K56" s="276"/>
      <c r="L56" s="276"/>
      <c r="M56" s="276"/>
      <c r="N56" s="276"/>
      <c r="O56" s="276"/>
      <c r="P56" s="276"/>
      <c r="Q56" s="277"/>
      <c r="R56" s="278"/>
      <c r="S56" s="278"/>
      <c r="T56" s="278"/>
    </row>
    <row r="57" spans="1:20" ht="5.0999999999999996" customHeight="1" x14ac:dyDescent="0.15">
      <c r="A57" s="274"/>
      <c r="B57" s="279" t="s">
        <v>278</v>
      </c>
      <c r="C57" s="279"/>
      <c r="D57" s="279"/>
      <c r="E57" s="279"/>
      <c r="F57" s="279"/>
      <c r="G57" s="279"/>
      <c r="K57" s="276"/>
      <c r="L57" s="276"/>
      <c r="M57" s="276"/>
      <c r="N57" s="276"/>
      <c r="O57" s="276"/>
      <c r="P57" s="276"/>
      <c r="Q57" s="277"/>
      <c r="R57" s="278"/>
      <c r="S57" s="278"/>
      <c r="T57" s="278"/>
    </row>
    <row r="58" spans="1:20" ht="4.5" customHeight="1" x14ac:dyDescent="0.15">
      <c r="A58" s="274"/>
      <c r="B58" s="279"/>
      <c r="C58" s="279"/>
      <c r="D58" s="279"/>
      <c r="E58" s="279"/>
      <c r="F58" s="279"/>
      <c r="G58" s="279"/>
      <c r="H58" s="280" t="s">
        <v>1711</v>
      </c>
      <c r="I58" s="280"/>
      <c r="J58" s="280"/>
      <c r="K58" s="276"/>
      <c r="L58" s="276"/>
      <c r="M58" s="276"/>
      <c r="N58" s="276"/>
      <c r="O58" s="276"/>
      <c r="P58" s="276"/>
      <c r="Q58" s="277"/>
      <c r="R58" s="278"/>
      <c r="S58" s="278"/>
      <c r="T58" s="278"/>
    </row>
    <row r="59" spans="1:20" ht="11.25" customHeight="1" x14ac:dyDescent="0.15">
      <c r="A59" s="274"/>
      <c r="B59" s="279"/>
      <c r="C59" s="279"/>
      <c r="D59" s="279"/>
      <c r="E59" s="279"/>
      <c r="F59" s="279"/>
      <c r="G59" s="279"/>
      <c r="H59" s="280"/>
      <c r="I59" s="280"/>
      <c r="J59" s="280"/>
      <c r="K59" s="276"/>
      <c r="L59" s="276"/>
      <c r="M59" s="276"/>
      <c r="N59" s="276"/>
      <c r="O59" s="276"/>
      <c r="P59" s="276"/>
      <c r="Q59" s="277"/>
      <c r="R59" s="278"/>
      <c r="S59" s="278"/>
      <c r="T59" s="278"/>
    </row>
    <row r="60" spans="1:20" ht="2.25" customHeight="1" x14ac:dyDescent="0.15">
      <c r="B60" s="279"/>
      <c r="C60" s="279"/>
      <c r="D60" s="279"/>
      <c r="E60" s="281"/>
      <c r="F60" s="281"/>
      <c r="G60" s="281"/>
      <c r="H60" s="281"/>
      <c r="I60" s="281"/>
      <c r="J60" s="281"/>
      <c r="K60" s="281"/>
      <c r="L60" s="281"/>
      <c r="M60" s="281"/>
      <c r="N60" s="281"/>
      <c r="O60" s="276"/>
      <c r="P60" s="276"/>
      <c r="Q60" s="277"/>
      <c r="R60" s="276"/>
      <c r="S60" s="276"/>
    </row>
    <row r="61" spans="1:20" ht="5.0999999999999996" customHeight="1" x14ac:dyDescent="0.15">
      <c r="B61" s="279" t="s">
        <v>242</v>
      </c>
      <c r="C61" s="279"/>
      <c r="D61" s="279"/>
      <c r="E61" s="281"/>
      <c r="F61" s="281"/>
      <c r="G61" s="281"/>
      <c r="H61" s="281"/>
      <c r="I61" s="281"/>
      <c r="J61" s="281"/>
      <c r="K61" s="281"/>
      <c r="L61" s="281"/>
      <c r="M61" s="281"/>
      <c r="N61" s="281"/>
      <c r="O61" s="276"/>
      <c r="P61" s="276"/>
      <c r="Q61" s="277"/>
      <c r="R61" s="276"/>
      <c r="S61" s="276"/>
    </row>
    <row r="62" spans="1:20" ht="2.4500000000000002" customHeight="1" x14ac:dyDescent="0.15">
      <c r="B62" s="279"/>
      <c r="C62" s="279"/>
      <c r="D62" s="279"/>
      <c r="E62" s="281"/>
      <c r="F62" s="281"/>
      <c r="G62" s="281"/>
      <c r="H62" s="281"/>
      <c r="I62" s="281"/>
      <c r="J62" s="281"/>
      <c r="K62" s="281"/>
      <c r="L62" s="281"/>
      <c r="M62" s="281"/>
      <c r="N62" s="281"/>
      <c r="O62" s="276"/>
      <c r="P62" s="276"/>
      <c r="Q62" s="277"/>
      <c r="R62" s="276"/>
      <c r="S62" s="276"/>
    </row>
    <row r="63" spans="1:20" ht="2.1" customHeight="1" x14ac:dyDescent="0.15">
      <c r="B63" s="279"/>
      <c r="C63" s="279"/>
      <c r="D63" s="279"/>
      <c r="E63" s="281"/>
      <c r="F63" s="281"/>
      <c r="G63" s="281"/>
      <c r="H63" s="281"/>
      <c r="I63" s="281"/>
      <c r="J63" s="281"/>
      <c r="K63" s="281"/>
      <c r="L63" s="281"/>
      <c r="M63" s="281"/>
      <c r="N63" s="281"/>
      <c r="O63" s="276"/>
      <c r="P63" s="276"/>
      <c r="Q63" s="276"/>
      <c r="R63" s="276"/>
      <c r="S63" s="276"/>
    </row>
    <row r="64" spans="1:20" ht="2.25" customHeight="1" x14ac:dyDescent="0.15">
      <c r="E64" s="281"/>
      <c r="F64" s="281"/>
      <c r="G64" s="281"/>
      <c r="H64" s="281"/>
      <c r="I64" s="281"/>
      <c r="J64" s="281"/>
      <c r="K64" s="281"/>
      <c r="L64" s="281"/>
      <c r="M64" s="281"/>
      <c r="N64" s="281"/>
      <c r="O64" s="276"/>
      <c r="P64" s="276"/>
      <c r="Q64" s="276"/>
      <c r="R64" s="276"/>
      <c r="S64" s="276"/>
    </row>
    <row r="65" spans="1:19" ht="14.1" customHeight="1" x14ac:dyDescent="0.15">
      <c r="A65" s="286" t="s">
        <v>1661</v>
      </c>
      <c r="B65" s="286"/>
      <c r="C65" s="286"/>
      <c r="D65" s="286"/>
      <c r="E65" s="286"/>
      <c r="F65" s="286"/>
      <c r="G65" s="286"/>
      <c r="H65" s="286"/>
      <c r="I65" s="286"/>
      <c r="J65" s="286"/>
      <c r="K65" s="286"/>
      <c r="L65" s="287">
        <v>0</v>
      </c>
      <c r="M65" s="287"/>
      <c r="N65" s="287"/>
      <c r="O65" s="287"/>
      <c r="P65" s="287"/>
      <c r="Q65" s="287"/>
      <c r="R65" s="287"/>
      <c r="S65" s="287"/>
    </row>
    <row r="66" spans="1:19" ht="7.15" customHeight="1" x14ac:dyDescent="0.15"/>
    <row r="67" spans="1:19" ht="14.1" customHeight="1" x14ac:dyDescent="0.2">
      <c r="A67" s="282" t="s">
        <v>272</v>
      </c>
      <c r="B67" s="282"/>
      <c r="C67" s="282"/>
      <c r="D67" s="282"/>
      <c r="E67" s="282"/>
      <c r="F67" s="282"/>
      <c r="G67" s="282"/>
      <c r="H67" s="282"/>
      <c r="I67" s="282"/>
      <c r="J67" s="282"/>
      <c r="K67" s="282"/>
      <c r="L67" s="283">
        <f>+L16-L18+L41</f>
        <v>10571346.33</v>
      </c>
      <c r="M67" s="283"/>
      <c r="N67" s="283"/>
      <c r="O67" s="283"/>
      <c r="P67" s="283"/>
      <c r="Q67" s="283"/>
      <c r="R67" s="283"/>
      <c r="S67" s="283"/>
    </row>
    <row r="68" spans="1:19" ht="28.35" customHeight="1" x14ac:dyDescent="0.15"/>
    <row r="69" spans="1:19" ht="0.75" customHeight="1" x14ac:dyDescent="0.15">
      <c r="F69" s="288"/>
      <c r="G69" s="288"/>
      <c r="H69" s="288"/>
      <c r="J69" s="288"/>
      <c r="K69" s="288"/>
      <c r="L69" s="288"/>
    </row>
    <row r="70" spans="1:19" ht="10.5" customHeight="1" x14ac:dyDescent="0.15">
      <c r="F70" s="289" t="s">
        <v>1666</v>
      </c>
      <c r="G70" s="289"/>
      <c r="H70" s="289"/>
      <c r="J70" s="289" t="s">
        <v>256</v>
      </c>
      <c r="K70" s="289"/>
      <c r="L70" s="289"/>
    </row>
    <row r="71" spans="1:19" ht="0.2" customHeight="1" x14ac:dyDescent="0.15">
      <c r="F71" s="289"/>
      <c r="G71" s="289"/>
      <c r="H71" s="289"/>
      <c r="J71" s="289" t="s">
        <v>257</v>
      </c>
      <c r="K71" s="289"/>
      <c r="L71" s="289"/>
    </row>
    <row r="72" spans="1:19" ht="2.65" customHeight="1" x14ac:dyDescent="0.15">
      <c r="F72" s="289" t="s">
        <v>258</v>
      </c>
      <c r="G72" s="289"/>
      <c r="H72" s="289"/>
      <c r="J72" s="289"/>
      <c r="K72" s="289"/>
      <c r="L72" s="289"/>
    </row>
    <row r="73" spans="1:19" ht="11.25" customHeight="1" x14ac:dyDescent="0.15">
      <c r="F73" s="289"/>
      <c r="G73" s="289"/>
      <c r="H73" s="289"/>
      <c r="J73" s="289"/>
      <c r="K73" s="289"/>
      <c r="L73" s="289"/>
    </row>
    <row r="74" spans="1:19" ht="0.2" customHeight="1" x14ac:dyDescent="0.15">
      <c r="F74" s="289"/>
      <c r="G74" s="289"/>
      <c r="H74" s="289"/>
    </row>
    <row r="75" spans="1:19" ht="23.85" customHeight="1" x14ac:dyDescent="0.15"/>
    <row r="76" spans="1:19" ht="0.75" customHeight="1" x14ac:dyDescent="0.15">
      <c r="F76" s="288"/>
      <c r="G76" s="288"/>
      <c r="H76" s="288"/>
      <c r="J76" s="289"/>
      <c r="K76" s="289"/>
      <c r="L76" s="289"/>
    </row>
    <row r="77" spans="1:19" ht="9.1999999999999993" customHeight="1" x14ac:dyDescent="0.15">
      <c r="F77" s="289" t="s">
        <v>259</v>
      </c>
      <c r="G77" s="289"/>
      <c r="H77" s="289"/>
      <c r="J77" s="289"/>
      <c r="K77" s="289"/>
      <c r="L77" s="289"/>
    </row>
    <row r="78" spans="1:19" ht="4.3499999999999996" customHeight="1" x14ac:dyDescent="0.15">
      <c r="F78" s="289" t="s">
        <v>260</v>
      </c>
      <c r="G78" s="289"/>
      <c r="H78" s="289"/>
      <c r="J78" s="289"/>
      <c r="K78" s="289"/>
      <c r="L78" s="289"/>
    </row>
    <row r="79" spans="1:19" ht="9.9499999999999993" customHeight="1" x14ac:dyDescent="0.15">
      <c r="F79" s="289"/>
      <c r="G79" s="289"/>
      <c r="H79" s="289"/>
      <c r="J79" s="289"/>
      <c r="K79" s="289"/>
      <c r="L79" s="289"/>
    </row>
    <row r="80" spans="1:19" ht="25.5" customHeight="1" x14ac:dyDescent="0.15"/>
    <row r="81" spans="1:20" ht="11.25" customHeight="1" x14ac:dyDescent="0.15">
      <c r="F81" s="289"/>
      <c r="G81" s="289"/>
      <c r="H81" s="289"/>
      <c r="J81" s="289"/>
      <c r="K81" s="289"/>
      <c r="L81" s="289"/>
    </row>
    <row r="82" spans="1:20" ht="2.85" customHeight="1" x14ac:dyDescent="0.15">
      <c r="F82" s="289"/>
      <c r="G82" s="289"/>
      <c r="H82" s="289"/>
      <c r="J82" s="289"/>
      <c r="K82" s="289"/>
      <c r="L82" s="289"/>
    </row>
    <row r="83" spans="1:20" ht="11.25" customHeight="1" x14ac:dyDescent="0.15">
      <c r="F83" s="289"/>
      <c r="G83" s="289"/>
      <c r="H83" s="289"/>
      <c r="J83" s="289"/>
      <c r="K83" s="289"/>
      <c r="L83" s="289"/>
    </row>
    <row r="84" spans="1:20" ht="288.95" customHeight="1" x14ac:dyDescent="0.15"/>
    <row r="85" spans="1:20" ht="14.1" customHeight="1" x14ac:dyDescent="0.15">
      <c r="A85" s="290" t="s">
        <v>273</v>
      </c>
      <c r="B85" s="290"/>
      <c r="C85" s="290"/>
      <c r="D85" s="290"/>
      <c r="E85" s="290"/>
      <c r="F85" s="290"/>
      <c r="G85" s="290"/>
      <c r="H85" s="290"/>
      <c r="I85" s="290"/>
      <c r="J85" s="290"/>
      <c r="K85" s="290"/>
      <c r="L85" s="290"/>
      <c r="M85" s="290"/>
      <c r="N85" s="290"/>
      <c r="O85" s="290"/>
      <c r="P85" s="290"/>
      <c r="Q85" s="290"/>
      <c r="R85" s="290"/>
      <c r="S85" s="290"/>
      <c r="T85" s="290"/>
    </row>
  </sheetData>
  <mergeCells count="115">
    <mergeCell ref="H8:J9"/>
    <mergeCell ref="B10:D10"/>
    <mergeCell ref="E10:N14"/>
    <mergeCell ref="O10:P14"/>
    <mergeCell ref="R10:S14"/>
    <mergeCell ref="B11:D13"/>
    <mergeCell ref="Q13:Q14"/>
    <mergeCell ref="C1:R1"/>
    <mergeCell ref="A2:F6"/>
    <mergeCell ref="G2:R2"/>
    <mergeCell ref="G3:O4"/>
    <mergeCell ref="P3:R3"/>
    <mergeCell ref="K6:P9"/>
    <mergeCell ref="Q6:Q12"/>
    <mergeCell ref="R6:T9"/>
    <mergeCell ref="A7:A9"/>
    <mergeCell ref="B7:G9"/>
    <mergeCell ref="A20:K20"/>
    <mergeCell ref="L20:S20"/>
    <mergeCell ref="A21:K21"/>
    <mergeCell ref="L21:S21"/>
    <mergeCell ref="A22:K22"/>
    <mergeCell ref="L22:S22"/>
    <mergeCell ref="A16:K16"/>
    <mergeCell ref="L16:S16"/>
    <mergeCell ref="A18:K18"/>
    <mergeCell ref="L18:S18"/>
    <mergeCell ref="A19:K19"/>
    <mergeCell ref="L19:S19"/>
    <mergeCell ref="A26:K26"/>
    <mergeCell ref="L26:S26"/>
    <mergeCell ref="A27:K27"/>
    <mergeCell ref="L27:S27"/>
    <mergeCell ref="A28:K28"/>
    <mergeCell ref="L28:S28"/>
    <mergeCell ref="A23:K23"/>
    <mergeCell ref="L23:S23"/>
    <mergeCell ref="A24:K24"/>
    <mergeCell ref="L24:S24"/>
    <mergeCell ref="A25:K25"/>
    <mergeCell ref="L25:S25"/>
    <mergeCell ref="A32:K32"/>
    <mergeCell ref="L32:S32"/>
    <mergeCell ref="A33:K33"/>
    <mergeCell ref="L33:S33"/>
    <mergeCell ref="A34:K34"/>
    <mergeCell ref="L34:S34"/>
    <mergeCell ref="A29:K29"/>
    <mergeCell ref="L29:S29"/>
    <mergeCell ref="A30:K30"/>
    <mergeCell ref="L30:S30"/>
    <mergeCell ref="A31:K31"/>
    <mergeCell ref="L31:S31"/>
    <mergeCell ref="A38:K38"/>
    <mergeCell ref="L38:S38"/>
    <mergeCell ref="A39:K39"/>
    <mergeCell ref="L39:S39"/>
    <mergeCell ref="A41:K41"/>
    <mergeCell ref="L41:S41"/>
    <mergeCell ref="A35:K35"/>
    <mergeCell ref="L35:S35"/>
    <mergeCell ref="A36:K36"/>
    <mergeCell ref="L36:S36"/>
    <mergeCell ref="A37:K37"/>
    <mergeCell ref="L37:S37"/>
    <mergeCell ref="A45:K45"/>
    <mergeCell ref="L45:S45"/>
    <mergeCell ref="A46:K46"/>
    <mergeCell ref="L46:S46"/>
    <mergeCell ref="A47:K47"/>
    <mergeCell ref="L47:S47"/>
    <mergeCell ref="A42:K42"/>
    <mergeCell ref="L42:S42"/>
    <mergeCell ref="A43:K43"/>
    <mergeCell ref="L43:S43"/>
    <mergeCell ref="A44:K44"/>
    <mergeCell ref="L44:S44"/>
    <mergeCell ref="A49:T49"/>
    <mergeCell ref="C51:R51"/>
    <mergeCell ref="A52:F56"/>
    <mergeCell ref="G52:R52"/>
    <mergeCell ref="G53:O54"/>
    <mergeCell ref="P53:R53"/>
    <mergeCell ref="K56:P59"/>
    <mergeCell ref="Q56:Q62"/>
    <mergeCell ref="R56:T59"/>
    <mergeCell ref="A57:A59"/>
    <mergeCell ref="A65:K65"/>
    <mergeCell ref="L65:S65"/>
    <mergeCell ref="A67:K67"/>
    <mergeCell ref="L67:S67"/>
    <mergeCell ref="F69:H69"/>
    <mergeCell ref="J69:L69"/>
    <mergeCell ref="B57:G59"/>
    <mergeCell ref="H58:J59"/>
    <mergeCell ref="B60:D60"/>
    <mergeCell ref="E60:N64"/>
    <mergeCell ref="O60:P64"/>
    <mergeCell ref="R60:S64"/>
    <mergeCell ref="B61:D63"/>
    <mergeCell ref="Q63:Q64"/>
    <mergeCell ref="A85:T85"/>
    <mergeCell ref="F78:H79"/>
    <mergeCell ref="J78:L79"/>
    <mergeCell ref="F81:H81"/>
    <mergeCell ref="J81:L81"/>
    <mergeCell ref="F82:H83"/>
    <mergeCell ref="J82:L83"/>
    <mergeCell ref="F70:H71"/>
    <mergeCell ref="J70:L70"/>
    <mergeCell ref="J71:L73"/>
    <mergeCell ref="F72:H74"/>
    <mergeCell ref="F76:H76"/>
    <mergeCell ref="J76:L77"/>
    <mergeCell ref="F77:H77"/>
  </mergeCells>
  <pageMargins left="0.39" right="0.39" top="0.39" bottom="0.39" header="0" footer="0"/>
  <pageSetup orientation="landscape" horizontalDpi="300" verticalDpi="300" r:id="rId1"/>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G323"/>
  <sheetViews>
    <sheetView view="pageBreakPreview" topLeftCell="A259" zoomScale="120" zoomScaleNormal="100" zoomScaleSheetLayoutView="120" workbookViewId="0">
      <selection activeCell="A11" sqref="A11:P11"/>
    </sheetView>
  </sheetViews>
  <sheetFormatPr baseColWidth="10" defaultColWidth="8" defaultRowHeight="12" customHeight="1" x14ac:dyDescent="0.25"/>
  <cols>
    <col min="1" max="2" width="3.5703125" style="1" customWidth="1"/>
    <col min="3" max="3" width="5.42578125" style="1" customWidth="1"/>
    <col min="4" max="6" width="7.85546875" style="1" customWidth="1"/>
    <col min="7" max="7" width="8.7109375" style="1" customWidth="1"/>
    <col min="8" max="8" width="10.85546875" style="1" customWidth="1"/>
    <col min="9" max="9" width="7.85546875" style="1" customWidth="1"/>
    <col min="10" max="10" width="10.28515625" style="1" customWidth="1"/>
    <col min="11" max="13" width="7.85546875" style="1" customWidth="1"/>
    <col min="14" max="14" width="7.28515625" style="1" customWidth="1"/>
    <col min="15" max="15" width="7.42578125" style="1" customWidth="1"/>
    <col min="16" max="16" width="16.7109375" style="1" customWidth="1"/>
    <col min="17" max="17" width="4.85546875" style="1" customWidth="1"/>
    <col min="18" max="18" width="18" style="1" customWidth="1"/>
    <col min="19" max="19" width="18" style="1" bestFit="1" customWidth="1"/>
    <col min="20" max="20" width="12.42578125" style="1" bestFit="1" customWidth="1"/>
    <col min="21" max="16384" width="8" style="1"/>
  </cols>
  <sheetData>
    <row r="1" spans="1:16" ht="12" customHeight="1" x14ac:dyDescent="0.25">
      <c r="A1" s="121" t="s">
        <v>1713</v>
      </c>
      <c r="B1" s="122"/>
      <c r="C1" s="122"/>
      <c r="D1" s="122"/>
      <c r="E1" s="122"/>
      <c r="F1" s="122"/>
      <c r="G1" s="122"/>
      <c r="H1" s="122"/>
      <c r="I1" s="122"/>
      <c r="J1" s="122"/>
      <c r="K1" s="122"/>
      <c r="L1" s="122"/>
      <c r="M1" s="122"/>
      <c r="N1" s="122"/>
      <c r="O1" s="122"/>
      <c r="P1" s="122"/>
    </row>
    <row r="2" spans="1:16" ht="42" customHeight="1" x14ac:dyDescent="0.25">
      <c r="A2" s="122"/>
      <c r="B2" s="122"/>
      <c r="C2" s="122"/>
      <c r="D2" s="122"/>
      <c r="E2" s="122"/>
      <c r="F2" s="122"/>
      <c r="G2" s="122"/>
      <c r="H2" s="122"/>
      <c r="I2" s="122"/>
      <c r="J2" s="122"/>
      <c r="K2" s="122"/>
      <c r="L2" s="122"/>
      <c r="M2" s="122"/>
      <c r="N2" s="122"/>
      <c r="O2" s="122"/>
      <c r="P2" s="122"/>
    </row>
    <row r="3" spans="1:16" ht="10.5" customHeight="1" x14ac:dyDescent="0.2">
      <c r="A3" s="2"/>
      <c r="B3" s="2"/>
      <c r="C3" s="2"/>
      <c r="D3" s="2"/>
      <c r="E3" s="2"/>
      <c r="F3" s="2"/>
      <c r="G3" s="2"/>
      <c r="H3" s="2"/>
      <c r="I3" s="2"/>
      <c r="J3" s="2"/>
      <c r="K3" s="2"/>
      <c r="L3" s="2"/>
      <c r="M3" s="2"/>
      <c r="N3" s="2"/>
      <c r="O3" s="2"/>
      <c r="P3" s="2"/>
    </row>
    <row r="4" spans="1:16" s="3" customFormat="1" ht="16.5" customHeight="1" x14ac:dyDescent="0.25">
      <c r="A4" s="123" t="s">
        <v>0</v>
      </c>
      <c r="B4" s="123"/>
      <c r="C4" s="123"/>
      <c r="D4" s="123"/>
      <c r="E4" s="123"/>
      <c r="F4" s="123"/>
      <c r="G4" s="123"/>
      <c r="H4" s="123"/>
      <c r="I4" s="123"/>
      <c r="J4" s="123"/>
      <c r="K4" s="123"/>
      <c r="L4" s="123"/>
      <c r="M4" s="123"/>
      <c r="N4" s="123"/>
      <c r="O4" s="123"/>
      <c r="P4" s="123"/>
    </row>
    <row r="5" spans="1:16" s="3" customFormat="1" ht="14.25" x14ac:dyDescent="0.25">
      <c r="A5" s="123"/>
      <c r="B5" s="123"/>
      <c r="C5" s="123"/>
      <c r="D5" s="123"/>
      <c r="E5" s="123"/>
      <c r="F5" s="123"/>
      <c r="G5" s="123"/>
      <c r="H5" s="123"/>
      <c r="I5" s="123"/>
      <c r="J5" s="123"/>
      <c r="K5" s="123"/>
      <c r="L5" s="123"/>
      <c r="M5" s="123"/>
      <c r="N5" s="123"/>
      <c r="O5" s="123"/>
      <c r="P5" s="123"/>
    </row>
    <row r="6" spans="1:16" s="3" customFormat="1" ht="14.25" x14ac:dyDescent="0.25">
      <c r="A6" s="123"/>
      <c r="B6" s="123"/>
      <c r="C6" s="123"/>
      <c r="D6" s="123"/>
      <c r="E6" s="123"/>
      <c r="F6" s="123"/>
      <c r="G6" s="123"/>
      <c r="H6" s="123"/>
      <c r="I6" s="123"/>
      <c r="J6" s="123"/>
      <c r="K6" s="123"/>
      <c r="L6" s="123"/>
      <c r="M6" s="123"/>
      <c r="N6" s="123"/>
      <c r="O6" s="123"/>
      <c r="P6" s="123"/>
    </row>
    <row r="7" spans="1:16" s="3" customFormat="1" ht="33" customHeight="1" x14ac:dyDescent="0.25">
      <c r="A7" s="123"/>
      <c r="B7" s="123"/>
      <c r="C7" s="123"/>
      <c r="D7" s="123"/>
      <c r="E7" s="123"/>
      <c r="F7" s="123"/>
      <c r="G7" s="123"/>
      <c r="H7" s="123"/>
      <c r="I7" s="123"/>
      <c r="J7" s="123"/>
      <c r="K7" s="123"/>
      <c r="L7" s="123"/>
      <c r="M7" s="123"/>
      <c r="N7" s="123"/>
      <c r="O7" s="123"/>
      <c r="P7" s="123"/>
    </row>
    <row r="8" spans="1:16" s="6" customFormat="1" ht="15" x14ac:dyDescent="0.25">
      <c r="A8" s="124"/>
      <c r="B8" s="4" t="s">
        <v>1</v>
      </c>
      <c r="C8" s="5" t="s">
        <v>2</v>
      </c>
      <c r="D8" s="5"/>
      <c r="E8" s="5"/>
      <c r="F8" s="5"/>
      <c r="G8" s="5"/>
      <c r="H8" s="5"/>
      <c r="I8" s="5"/>
      <c r="J8" s="5"/>
      <c r="K8" s="5"/>
      <c r="L8" s="5"/>
      <c r="M8" s="5"/>
      <c r="N8" s="5"/>
      <c r="O8" s="5"/>
      <c r="P8" s="5"/>
    </row>
    <row r="9" spans="1:16" s="6" customFormat="1" ht="15" x14ac:dyDescent="0.25">
      <c r="A9" s="124"/>
      <c r="B9" s="4" t="s">
        <v>3</v>
      </c>
      <c r="C9" s="5" t="s">
        <v>4</v>
      </c>
      <c r="D9" s="5"/>
      <c r="E9" s="5"/>
      <c r="F9" s="5"/>
      <c r="G9" s="5"/>
      <c r="H9" s="5"/>
      <c r="I9" s="5"/>
      <c r="J9" s="5"/>
      <c r="K9" s="5"/>
      <c r="L9" s="5"/>
      <c r="M9" s="5"/>
      <c r="N9" s="5"/>
      <c r="O9" s="5"/>
      <c r="P9" s="5"/>
    </row>
    <row r="10" spans="1:16" s="6" customFormat="1" ht="15" x14ac:dyDescent="0.25">
      <c r="A10" s="124"/>
      <c r="B10" s="4" t="s">
        <v>5</v>
      </c>
      <c r="C10" s="5" t="s">
        <v>6</v>
      </c>
      <c r="D10" s="5"/>
      <c r="E10" s="5"/>
      <c r="F10" s="5"/>
      <c r="G10" s="5"/>
      <c r="H10" s="5"/>
      <c r="I10" s="5"/>
      <c r="J10" s="5"/>
      <c r="K10" s="5"/>
      <c r="L10" s="5"/>
      <c r="M10" s="5"/>
      <c r="N10" s="5"/>
      <c r="O10" s="5"/>
      <c r="P10" s="5"/>
    </row>
    <row r="11" spans="1:16" s="87" customFormat="1" ht="21" customHeight="1" x14ac:dyDescent="0.25">
      <c r="A11" s="125" t="s">
        <v>7</v>
      </c>
      <c r="B11" s="125"/>
      <c r="C11" s="125"/>
      <c r="D11" s="125"/>
      <c r="E11" s="125"/>
      <c r="F11" s="125"/>
      <c r="G11" s="125"/>
      <c r="H11" s="125"/>
      <c r="I11" s="125"/>
      <c r="J11" s="125"/>
      <c r="K11" s="125"/>
      <c r="L11" s="125"/>
      <c r="M11" s="125"/>
      <c r="N11" s="125"/>
      <c r="O11" s="125"/>
      <c r="P11" s="125"/>
    </row>
    <row r="12" spans="1:16" s="7" customFormat="1" ht="12" customHeight="1" x14ac:dyDescent="0.25">
      <c r="B12" s="8" t="s">
        <v>8</v>
      </c>
      <c r="C12" s="8" t="s">
        <v>9</v>
      </c>
      <c r="D12" s="8"/>
      <c r="E12" s="8"/>
      <c r="F12" s="8"/>
      <c r="G12" s="8"/>
      <c r="H12" s="8"/>
      <c r="I12" s="8"/>
      <c r="J12" s="8"/>
      <c r="K12" s="8"/>
      <c r="L12" s="8"/>
      <c r="M12" s="8"/>
      <c r="N12" s="8"/>
      <c r="O12" s="8"/>
      <c r="P12" s="8"/>
    </row>
    <row r="13" spans="1:16" s="11" customFormat="1" ht="18.75" customHeight="1" x14ac:dyDescent="0.25">
      <c r="A13" s="9"/>
      <c r="B13" s="10" t="s">
        <v>10</v>
      </c>
      <c r="C13" s="9"/>
      <c r="D13" s="9"/>
      <c r="E13" s="9"/>
      <c r="F13" s="9"/>
      <c r="G13" s="9"/>
      <c r="H13" s="9"/>
      <c r="I13" s="9"/>
      <c r="J13" s="9"/>
      <c r="K13" s="9"/>
      <c r="L13" s="9"/>
      <c r="M13" s="9"/>
      <c r="N13" s="9"/>
      <c r="O13" s="9"/>
      <c r="P13" s="9"/>
    </row>
    <row r="14" spans="1:16" s="7" customFormat="1" ht="15" x14ac:dyDescent="0.2">
      <c r="B14" s="12" t="s">
        <v>11</v>
      </c>
      <c r="C14" s="13" t="s">
        <v>12</v>
      </c>
    </row>
    <row r="15" spans="1:16" s="7" customFormat="1" ht="12" customHeight="1" x14ac:dyDescent="0.2">
      <c r="B15" s="14"/>
      <c r="C15" s="15" t="s">
        <v>13</v>
      </c>
      <c r="D15" s="16"/>
      <c r="E15" s="16"/>
      <c r="F15" s="16"/>
      <c r="G15" s="16"/>
      <c r="H15" s="16"/>
      <c r="I15" s="16"/>
      <c r="J15" s="16"/>
      <c r="K15" s="16"/>
      <c r="L15" s="16"/>
      <c r="M15" s="16"/>
      <c r="N15" s="16"/>
      <c r="O15" s="16"/>
      <c r="P15" s="16"/>
    </row>
    <row r="16" spans="1:16" s="7" customFormat="1" ht="12" customHeight="1" x14ac:dyDescent="0.25">
      <c r="B16" s="14"/>
      <c r="C16" s="16"/>
      <c r="D16" s="16"/>
      <c r="E16" s="16"/>
      <c r="F16" s="16"/>
      <c r="G16" s="16"/>
      <c r="H16" s="16"/>
      <c r="I16" s="16"/>
      <c r="J16" s="16"/>
      <c r="K16" s="16"/>
      <c r="L16" s="16"/>
      <c r="M16" s="16"/>
      <c r="N16" s="16"/>
      <c r="O16" s="16"/>
      <c r="P16" s="16"/>
    </row>
    <row r="17" spans="2:16" s="7" customFormat="1" ht="18" customHeight="1" x14ac:dyDescent="0.25">
      <c r="B17" s="14"/>
      <c r="C17" s="16"/>
      <c r="D17" s="113" t="s">
        <v>14</v>
      </c>
      <c r="E17" s="113"/>
      <c r="F17" s="113"/>
      <c r="G17" s="113"/>
      <c r="H17" s="113"/>
      <c r="I17" s="113"/>
      <c r="J17" s="126">
        <v>2023</v>
      </c>
      <c r="K17" s="126"/>
      <c r="L17" s="126"/>
      <c r="M17" s="126">
        <v>2022</v>
      </c>
      <c r="N17" s="126"/>
      <c r="O17" s="126"/>
    </row>
    <row r="18" spans="2:16" s="7" customFormat="1" ht="18" customHeight="1" x14ac:dyDescent="0.2">
      <c r="B18" s="14"/>
      <c r="C18" s="16"/>
      <c r="D18" s="110" t="s">
        <v>109</v>
      </c>
      <c r="E18" s="110"/>
      <c r="F18" s="110"/>
      <c r="G18" s="110"/>
      <c r="H18" s="110"/>
      <c r="I18" s="110"/>
      <c r="J18" s="111">
        <v>18641.8</v>
      </c>
      <c r="K18" s="111"/>
      <c r="L18" s="111"/>
      <c r="M18" s="111">
        <v>0</v>
      </c>
      <c r="N18" s="111"/>
      <c r="O18" s="111"/>
    </row>
    <row r="19" spans="2:16" s="7" customFormat="1" ht="18" customHeight="1" x14ac:dyDescent="0.2">
      <c r="B19" s="14"/>
      <c r="C19" s="16"/>
      <c r="D19" s="110" t="s">
        <v>15</v>
      </c>
      <c r="E19" s="110"/>
      <c r="F19" s="110"/>
      <c r="G19" s="110"/>
      <c r="H19" s="110"/>
      <c r="I19" s="110"/>
      <c r="J19" s="111">
        <v>15822824.949999999</v>
      </c>
      <c r="K19" s="111"/>
      <c r="L19" s="111"/>
      <c r="M19" s="111">
        <v>10479197.689999999</v>
      </c>
      <c r="N19" s="111"/>
      <c r="O19" s="111"/>
    </row>
    <row r="20" spans="2:16" s="7" customFormat="1" ht="18" customHeight="1" x14ac:dyDescent="0.2">
      <c r="B20" s="14"/>
      <c r="C20" s="16"/>
      <c r="D20" s="110" t="s">
        <v>16</v>
      </c>
      <c r="E20" s="110"/>
      <c r="F20" s="110"/>
      <c r="G20" s="110"/>
      <c r="H20" s="110"/>
      <c r="I20" s="110"/>
      <c r="J20" s="111">
        <v>0</v>
      </c>
      <c r="K20" s="111"/>
      <c r="L20" s="111"/>
      <c r="M20" s="111">
        <v>0</v>
      </c>
      <c r="N20" s="111"/>
      <c r="O20" s="111"/>
    </row>
    <row r="21" spans="2:16" s="7" customFormat="1" ht="30" customHeight="1" x14ac:dyDescent="0.2">
      <c r="B21" s="14"/>
      <c r="C21" s="16"/>
      <c r="D21" s="112" t="s">
        <v>111</v>
      </c>
      <c r="E21" s="112"/>
      <c r="F21" s="112"/>
      <c r="G21" s="112"/>
      <c r="H21" s="112"/>
      <c r="I21" s="112"/>
      <c r="J21" s="111">
        <v>26528</v>
      </c>
      <c r="K21" s="111"/>
      <c r="L21" s="111"/>
      <c r="M21" s="111">
        <v>26528</v>
      </c>
      <c r="N21" s="111"/>
      <c r="O21" s="111"/>
    </row>
    <row r="22" spans="2:16" s="7" customFormat="1" ht="18" customHeight="1" x14ac:dyDescent="0.25">
      <c r="B22" s="14"/>
      <c r="C22" s="16"/>
      <c r="D22" s="114" t="s">
        <v>18</v>
      </c>
      <c r="E22" s="115"/>
      <c r="F22" s="115"/>
      <c r="G22" s="115"/>
      <c r="H22" s="115"/>
      <c r="I22" s="116"/>
      <c r="J22" s="117">
        <f>SUM(J18:L21)</f>
        <v>15867994.75</v>
      </c>
      <c r="K22" s="117"/>
      <c r="L22" s="117"/>
      <c r="M22" s="117">
        <f>SUM(M18:O21)</f>
        <v>10505725.689999999</v>
      </c>
      <c r="N22" s="117"/>
      <c r="O22" s="117"/>
    </row>
    <row r="23" spans="2:16" s="7" customFormat="1" ht="21" customHeight="1" x14ac:dyDescent="0.25">
      <c r="B23" s="14"/>
      <c r="C23" s="17" t="s">
        <v>19</v>
      </c>
      <c r="D23" s="18"/>
      <c r="E23" s="18"/>
      <c r="F23" s="18"/>
      <c r="G23" s="18"/>
      <c r="H23" s="18"/>
      <c r="I23" s="18"/>
      <c r="J23" s="19"/>
      <c r="K23" s="19"/>
      <c r="L23" s="19"/>
      <c r="M23" s="19"/>
      <c r="N23" s="19"/>
      <c r="O23" s="19"/>
    </row>
    <row r="24" spans="2:16" s="7" customFormat="1" ht="28.5" customHeight="1" x14ac:dyDescent="0.25">
      <c r="B24" s="20"/>
      <c r="C24" s="118" t="s">
        <v>1714</v>
      </c>
      <c r="D24" s="118"/>
      <c r="E24" s="118"/>
      <c r="F24" s="118"/>
      <c r="G24" s="118"/>
      <c r="H24" s="118"/>
      <c r="I24" s="118"/>
      <c r="J24" s="118"/>
      <c r="K24" s="118"/>
      <c r="L24" s="118"/>
      <c r="M24" s="118"/>
      <c r="N24" s="118"/>
      <c r="O24" s="118"/>
      <c r="P24" s="118"/>
    </row>
    <row r="25" spans="2:16" s="7" customFormat="1" ht="15" x14ac:dyDescent="0.25">
      <c r="B25" s="14"/>
      <c r="C25" s="17" t="s">
        <v>20</v>
      </c>
      <c r="D25" s="16"/>
      <c r="E25" s="16"/>
      <c r="F25" s="16"/>
      <c r="G25" s="16"/>
      <c r="H25" s="16"/>
      <c r="I25" s="16"/>
      <c r="J25" s="16"/>
      <c r="K25" s="16"/>
      <c r="L25" s="16"/>
      <c r="M25" s="16"/>
      <c r="N25" s="16"/>
      <c r="O25" s="16"/>
      <c r="P25" s="16"/>
    </row>
    <row r="26" spans="2:16" s="7" customFormat="1" ht="12" customHeight="1" x14ac:dyDescent="0.25">
      <c r="B26" s="14"/>
      <c r="C26" s="119" t="s">
        <v>1669</v>
      </c>
      <c r="D26" s="119"/>
      <c r="E26" s="119"/>
      <c r="F26" s="119"/>
      <c r="G26" s="119"/>
      <c r="H26" s="119"/>
      <c r="I26" s="119"/>
      <c r="J26" s="119"/>
      <c r="K26" s="119"/>
      <c r="L26" s="119"/>
      <c r="M26" s="119"/>
      <c r="N26" s="119"/>
      <c r="O26" s="119"/>
      <c r="P26" s="119"/>
    </row>
    <row r="27" spans="2:16" s="7" customFormat="1" ht="18" customHeight="1" x14ac:dyDescent="0.25">
      <c r="B27" s="14"/>
      <c r="C27" s="119"/>
      <c r="D27" s="119"/>
      <c r="E27" s="119"/>
      <c r="F27" s="119"/>
      <c r="G27" s="119"/>
      <c r="H27" s="119"/>
      <c r="I27" s="119"/>
      <c r="J27" s="119"/>
      <c r="K27" s="119"/>
      <c r="L27" s="119"/>
      <c r="M27" s="119"/>
      <c r="N27" s="119"/>
      <c r="O27" s="119"/>
      <c r="P27" s="119"/>
    </row>
    <row r="28" spans="2:16" s="7" customFormat="1" ht="15" customHeight="1" x14ac:dyDescent="0.25">
      <c r="B28" s="14"/>
      <c r="C28" s="17" t="s">
        <v>21</v>
      </c>
      <c r="D28" s="16"/>
      <c r="E28" s="16"/>
      <c r="F28" s="16"/>
      <c r="G28" s="16"/>
      <c r="H28" s="16"/>
      <c r="I28" s="16"/>
      <c r="J28" s="16"/>
      <c r="K28" s="16"/>
      <c r="L28" s="16"/>
      <c r="M28" s="16"/>
      <c r="N28" s="16"/>
      <c r="O28" s="16"/>
      <c r="P28" s="16"/>
    </row>
    <row r="29" spans="2:16" s="7" customFormat="1" ht="15" customHeight="1" x14ac:dyDescent="0.25">
      <c r="B29" s="14"/>
      <c r="C29" s="120" t="s">
        <v>22</v>
      </c>
      <c r="D29" s="120"/>
      <c r="E29" s="120"/>
      <c r="F29" s="120"/>
      <c r="G29" s="120"/>
      <c r="H29" s="120"/>
      <c r="I29" s="120"/>
      <c r="J29" s="120"/>
      <c r="K29" s="120"/>
      <c r="L29" s="120"/>
      <c r="M29" s="120"/>
      <c r="N29" s="120"/>
      <c r="O29" s="120"/>
      <c r="P29" s="120"/>
    </row>
    <row r="30" spans="2:16" s="7" customFormat="1" ht="5.25" customHeight="1" x14ac:dyDescent="0.2">
      <c r="B30" s="14"/>
      <c r="C30" s="105"/>
      <c r="D30" s="105"/>
      <c r="E30" s="105"/>
      <c r="F30" s="105"/>
      <c r="G30" s="105"/>
      <c r="H30" s="105"/>
      <c r="I30" s="105"/>
      <c r="J30" s="105"/>
      <c r="K30" s="105"/>
      <c r="L30" s="105"/>
      <c r="M30" s="105"/>
      <c r="N30" s="105"/>
      <c r="O30" s="105"/>
      <c r="P30" s="16"/>
    </row>
    <row r="31" spans="2:16" s="7" customFormat="1" ht="15.75" customHeight="1" x14ac:dyDescent="0.25">
      <c r="B31" s="14"/>
      <c r="C31" s="16"/>
      <c r="D31" s="16"/>
      <c r="E31" s="16"/>
      <c r="F31" s="113" t="s">
        <v>23</v>
      </c>
      <c r="G31" s="113"/>
      <c r="H31" s="113"/>
      <c r="I31" s="113"/>
      <c r="J31" s="113"/>
      <c r="K31" s="136" t="s">
        <v>24</v>
      </c>
      <c r="L31" s="136"/>
      <c r="M31" s="136"/>
      <c r="O31" s="16"/>
      <c r="P31" s="16"/>
    </row>
    <row r="32" spans="2:16" s="7" customFormat="1" ht="15.75" customHeight="1" x14ac:dyDescent="0.2">
      <c r="B32" s="14"/>
      <c r="C32" s="16"/>
      <c r="D32" s="16"/>
      <c r="E32" s="16"/>
      <c r="F32" s="110" t="s">
        <v>25</v>
      </c>
      <c r="G32" s="110"/>
      <c r="H32" s="110"/>
      <c r="I32" s="110"/>
      <c r="J32" s="110"/>
      <c r="K32" s="137">
        <f>+J18</f>
        <v>18641.8</v>
      </c>
      <c r="L32" s="137"/>
      <c r="M32" s="137"/>
      <c r="O32" s="16"/>
      <c r="P32" s="16"/>
    </row>
    <row r="33" spans="1:31" s="7" customFormat="1" ht="15.75" customHeight="1" x14ac:dyDescent="0.2">
      <c r="B33" s="14"/>
      <c r="C33" s="16"/>
      <c r="D33" s="16"/>
      <c r="E33" s="16"/>
      <c r="F33" s="110"/>
      <c r="G33" s="110"/>
      <c r="H33" s="110"/>
      <c r="I33" s="110"/>
      <c r="J33" s="110"/>
      <c r="K33" s="137"/>
      <c r="L33" s="137"/>
      <c r="M33" s="137"/>
      <c r="O33" s="16"/>
      <c r="P33" s="16"/>
    </row>
    <row r="34" spans="1:31" s="7" customFormat="1" ht="15.75" customHeight="1" x14ac:dyDescent="0.25">
      <c r="B34" s="14"/>
      <c r="C34" s="16"/>
      <c r="D34" s="16"/>
      <c r="E34" s="16"/>
      <c r="F34" s="114" t="s">
        <v>18</v>
      </c>
      <c r="G34" s="115"/>
      <c r="H34" s="115"/>
      <c r="I34" s="115"/>
      <c r="J34" s="116"/>
      <c r="K34" s="127">
        <f>+K33+K32</f>
        <v>18641.8</v>
      </c>
      <c r="L34" s="128"/>
      <c r="M34" s="129"/>
      <c r="O34" s="16"/>
      <c r="P34" s="16"/>
    </row>
    <row r="35" spans="1:31" s="7" customFormat="1" ht="12" customHeight="1" x14ac:dyDescent="0.25">
      <c r="B35" s="14"/>
      <c r="C35" s="16"/>
      <c r="D35" s="16"/>
      <c r="E35" s="16"/>
      <c r="F35" s="18"/>
      <c r="G35" s="18"/>
      <c r="H35" s="18"/>
      <c r="I35" s="18"/>
      <c r="J35" s="18"/>
      <c r="K35" s="21"/>
      <c r="L35" s="21"/>
      <c r="M35" s="21"/>
      <c r="O35" s="16"/>
      <c r="P35" s="16"/>
    </row>
    <row r="36" spans="1:31" s="7" customFormat="1" ht="17.25" customHeight="1" x14ac:dyDescent="0.2">
      <c r="A36" s="13"/>
      <c r="B36" s="12" t="s">
        <v>11</v>
      </c>
      <c r="C36" s="13" t="s">
        <v>26</v>
      </c>
    </row>
    <row r="37" spans="1:31" s="24" customFormat="1" ht="12" customHeight="1" x14ac:dyDescent="0.25">
      <c r="A37" s="22"/>
      <c r="B37" s="23"/>
      <c r="C37" s="130" t="s">
        <v>274</v>
      </c>
      <c r="D37" s="130"/>
      <c r="E37" s="130"/>
      <c r="F37" s="130"/>
      <c r="G37" s="130"/>
      <c r="H37" s="130"/>
      <c r="I37" s="130"/>
      <c r="J37" s="130"/>
      <c r="K37" s="130"/>
      <c r="L37" s="130"/>
      <c r="M37" s="130"/>
      <c r="N37" s="130"/>
      <c r="O37" s="130"/>
      <c r="P37" s="130"/>
      <c r="S37" s="7"/>
      <c r="T37" s="7"/>
      <c r="U37" s="7"/>
      <c r="V37" s="7"/>
      <c r="W37" s="7"/>
      <c r="X37" s="7"/>
      <c r="Y37" s="7"/>
      <c r="Z37" s="7"/>
      <c r="AA37" s="7"/>
      <c r="AB37" s="7"/>
      <c r="AC37" s="7"/>
      <c r="AD37" s="7"/>
      <c r="AE37" s="7"/>
    </row>
    <row r="38" spans="1:31" s="24" customFormat="1" ht="30.75" customHeight="1" x14ac:dyDescent="0.25">
      <c r="A38" s="22"/>
      <c r="B38" s="25"/>
      <c r="C38" s="130"/>
      <c r="D38" s="130"/>
      <c r="E38" s="130"/>
      <c r="F38" s="130"/>
      <c r="G38" s="130"/>
      <c r="H38" s="130"/>
      <c r="I38" s="130"/>
      <c r="J38" s="130"/>
      <c r="K38" s="130"/>
      <c r="L38" s="130"/>
      <c r="M38" s="130"/>
      <c r="N38" s="130"/>
      <c r="O38" s="130"/>
      <c r="P38" s="130"/>
      <c r="S38" s="7"/>
      <c r="T38" s="7"/>
      <c r="U38" s="7"/>
      <c r="V38" s="7"/>
      <c r="W38" s="7"/>
      <c r="X38" s="7"/>
      <c r="Y38" s="7"/>
      <c r="Z38" s="7"/>
      <c r="AA38" s="7"/>
      <c r="AB38" s="7"/>
      <c r="AC38" s="7"/>
      <c r="AD38" s="7"/>
      <c r="AE38" s="7"/>
    </row>
    <row r="39" spans="1:31" s="7" customFormat="1" ht="16.5" customHeight="1" x14ac:dyDescent="0.25">
      <c r="A39" s="101"/>
      <c r="B39" s="26"/>
      <c r="C39" s="131" t="s">
        <v>14</v>
      </c>
      <c r="D39" s="132"/>
      <c r="E39" s="132"/>
      <c r="F39" s="132"/>
      <c r="G39" s="132"/>
      <c r="H39" s="132"/>
      <c r="I39" s="132"/>
      <c r="J39" s="133">
        <v>2023</v>
      </c>
      <c r="K39" s="134"/>
      <c r="L39" s="135"/>
      <c r="M39" s="133">
        <v>2022</v>
      </c>
      <c r="N39" s="134"/>
      <c r="O39" s="135"/>
    </row>
    <row r="40" spans="1:31" s="7" customFormat="1" ht="17.25" customHeight="1" x14ac:dyDescent="0.25">
      <c r="A40" s="101"/>
      <c r="B40" s="26"/>
      <c r="C40" s="148" t="s">
        <v>478</v>
      </c>
      <c r="D40" s="149"/>
      <c r="E40" s="149"/>
      <c r="F40" s="149"/>
      <c r="G40" s="149"/>
      <c r="H40" s="149"/>
      <c r="I40" s="149"/>
      <c r="J40" s="140">
        <v>0</v>
      </c>
      <c r="K40" s="141"/>
      <c r="L40" s="142"/>
      <c r="M40" s="140">
        <v>0</v>
      </c>
      <c r="N40" s="141"/>
      <c r="O40" s="142"/>
    </row>
    <row r="41" spans="1:31" s="7" customFormat="1" ht="27" customHeight="1" x14ac:dyDescent="0.25">
      <c r="A41" s="101"/>
      <c r="B41" s="26"/>
      <c r="C41" s="138" t="s">
        <v>27</v>
      </c>
      <c r="D41" s="139"/>
      <c r="E41" s="139"/>
      <c r="F41" s="139"/>
      <c r="G41" s="139"/>
      <c r="H41" s="139"/>
      <c r="I41" s="139"/>
      <c r="J41" s="150">
        <v>0</v>
      </c>
      <c r="K41" s="151"/>
      <c r="L41" s="152"/>
      <c r="M41" s="150">
        <v>0</v>
      </c>
      <c r="N41" s="151"/>
      <c r="O41" s="152"/>
    </row>
    <row r="42" spans="1:31" s="47" customFormat="1" ht="20.25" customHeight="1" x14ac:dyDescent="0.25">
      <c r="A42" s="48"/>
      <c r="B42" s="84"/>
      <c r="C42" s="138" t="s">
        <v>515</v>
      </c>
      <c r="D42" s="139"/>
      <c r="E42" s="139"/>
      <c r="F42" s="139"/>
      <c r="G42" s="139"/>
      <c r="H42" s="139"/>
      <c r="I42" s="139"/>
      <c r="J42" s="140">
        <v>0</v>
      </c>
      <c r="K42" s="141"/>
      <c r="L42" s="142"/>
      <c r="M42" s="140">
        <v>0</v>
      </c>
      <c r="N42" s="141"/>
      <c r="O42" s="142"/>
    </row>
    <row r="43" spans="1:31" s="7" customFormat="1" ht="18" customHeight="1" x14ac:dyDescent="0.25">
      <c r="A43" s="101"/>
      <c r="B43" s="26"/>
      <c r="C43" s="143" t="s">
        <v>18</v>
      </c>
      <c r="D43" s="144"/>
      <c r="E43" s="144"/>
      <c r="F43" s="144"/>
      <c r="G43" s="144"/>
      <c r="H43" s="144"/>
      <c r="I43" s="144"/>
      <c r="J43" s="145">
        <f>SUM(J40:L42)</f>
        <v>0</v>
      </c>
      <c r="K43" s="146"/>
      <c r="L43" s="147"/>
      <c r="M43" s="145">
        <f>SUM(M40:O42)</f>
        <v>0</v>
      </c>
      <c r="N43" s="146"/>
      <c r="O43" s="147"/>
    </row>
    <row r="44" spans="1:31" s="7" customFormat="1" ht="18.75" customHeight="1" x14ac:dyDescent="0.25">
      <c r="A44" s="101"/>
      <c r="B44" s="26"/>
      <c r="C44" s="17" t="s">
        <v>28</v>
      </c>
      <c r="D44" s="15"/>
      <c r="E44" s="15"/>
      <c r="F44" s="15"/>
      <c r="G44" s="15"/>
      <c r="H44" s="15"/>
      <c r="I44" s="15"/>
      <c r="J44" s="15"/>
      <c r="K44" s="15"/>
      <c r="L44" s="15"/>
      <c r="M44" s="15"/>
      <c r="N44" s="15"/>
      <c r="O44" s="15"/>
      <c r="P44" s="15"/>
    </row>
    <row r="45" spans="1:31" s="7" customFormat="1" ht="27.75" customHeight="1" x14ac:dyDescent="0.25">
      <c r="A45" s="101"/>
      <c r="B45" s="26"/>
      <c r="C45" s="120" t="s">
        <v>1715</v>
      </c>
      <c r="D45" s="120"/>
      <c r="E45" s="120"/>
      <c r="F45" s="120"/>
      <c r="G45" s="120"/>
      <c r="H45" s="120"/>
      <c r="I45" s="120"/>
      <c r="J45" s="120"/>
      <c r="K45" s="120"/>
      <c r="L45" s="120"/>
      <c r="M45" s="120"/>
      <c r="N45" s="120"/>
      <c r="O45" s="120"/>
      <c r="P45" s="120"/>
    </row>
    <row r="46" spans="1:31" s="30" customFormat="1" ht="19.5" customHeight="1" x14ac:dyDescent="0.25">
      <c r="A46" s="27"/>
      <c r="B46" s="28"/>
      <c r="C46" s="10" t="s">
        <v>29</v>
      </c>
      <c r="D46" s="29"/>
      <c r="E46" s="27"/>
      <c r="F46" s="27"/>
      <c r="G46" s="27"/>
      <c r="H46" s="27"/>
      <c r="I46" s="27"/>
      <c r="J46" s="27"/>
      <c r="K46" s="27"/>
      <c r="L46" s="27"/>
      <c r="M46" s="27"/>
      <c r="N46" s="27"/>
      <c r="O46" s="27"/>
      <c r="P46" s="27"/>
    </row>
    <row r="47" spans="1:31" s="7" customFormat="1" ht="60.75" customHeight="1" x14ac:dyDescent="0.25">
      <c r="A47" s="101"/>
      <c r="B47" s="104"/>
      <c r="C47" s="120" t="s">
        <v>1680</v>
      </c>
      <c r="D47" s="120"/>
      <c r="E47" s="120"/>
      <c r="F47" s="120"/>
      <c r="G47" s="120"/>
      <c r="H47" s="120"/>
      <c r="I47" s="120"/>
      <c r="J47" s="120"/>
      <c r="K47" s="120"/>
      <c r="L47" s="120"/>
      <c r="M47" s="120"/>
      <c r="N47" s="120"/>
      <c r="O47" s="120"/>
      <c r="P47" s="120"/>
    </row>
    <row r="48" spans="1:31" s="7" customFormat="1" ht="14.25" customHeight="1" x14ac:dyDescent="0.25">
      <c r="A48" s="31"/>
      <c r="B48" s="12"/>
      <c r="C48" s="10" t="s">
        <v>30</v>
      </c>
      <c r="D48" s="31"/>
      <c r="E48" s="31"/>
      <c r="F48" s="31"/>
      <c r="G48" s="31"/>
      <c r="H48" s="31"/>
      <c r="I48" s="31"/>
      <c r="J48" s="31"/>
      <c r="K48" s="31"/>
      <c r="L48" s="31"/>
      <c r="M48" s="31"/>
      <c r="N48" s="31"/>
      <c r="O48" s="31"/>
      <c r="P48" s="31"/>
    </row>
    <row r="49" spans="1:33" s="24" customFormat="1" ht="12" customHeight="1" x14ac:dyDescent="0.25">
      <c r="A49" s="32"/>
      <c r="B49" s="33"/>
      <c r="C49" s="153" t="s">
        <v>1716</v>
      </c>
      <c r="D49" s="153"/>
      <c r="E49" s="153"/>
      <c r="F49" s="153"/>
      <c r="G49" s="153"/>
      <c r="H49" s="153"/>
      <c r="I49" s="153"/>
      <c r="J49" s="153"/>
      <c r="K49" s="153"/>
      <c r="L49" s="153"/>
      <c r="M49" s="153"/>
      <c r="N49" s="153"/>
      <c r="O49" s="153"/>
      <c r="P49" s="153"/>
    </row>
    <row r="50" spans="1:33" s="24" customFormat="1" ht="30" customHeight="1" x14ac:dyDescent="0.25">
      <c r="A50" s="34"/>
      <c r="B50" s="14"/>
      <c r="C50" s="153"/>
      <c r="D50" s="153"/>
      <c r="E50" s="153"/>
      <c r="F50" s="153"/>
      <c r="G50" s="153"/>
      <c r="H50" s="153"/>
      <c r="I50" s="153"/>
      <c r="J50" s="153"/>
      <c r="K50" s="153"/>
      <c r="L50" s="153"/>
      <c r="M50" s="153"/>
      <c r="N50" s="153"/>
      <c r="O50" s="153"/>
      <c r="P50" s="153"/>
      <c r="S50" s="7"/>
      <c r="T50" s="7"/>
      <c r="U50" s="7"/>
      <c r="V50" s="7"/>
      <c r="W50" s="7"/>
      <c r="X50" s="7"/>
      <c r="Y50" s="7"/>
      <c r="Z50" s="7"/>
      <c r="AA50" s="7"/>
      <c r="AB50" s="7"/>
      <c r="AC50" s="7"/>
      <c r="AD50" s="7"/>
      <c r="AE50" s="7"/>
      <c r="AF50" s="7"/>
      <c r="AG50" s="7"/>
    </row>
    <row r="51" spans="1:33" s="7" customFormat="1" ht="17.25" customHeight="1" x14ac:dyDescent="0.25">
      <c r="A51" s="16"/>
      <c r="B51" s="12"/>
      <c r="C51" s="10" t="s">
        <v>31</v>
      </c>
      <c r="D51" s="16"/>
      <c r="E51" s="16"/>
      <c r="F51" s="16"/>
      <c r="G51" s="16"/>
      <c r="H51" s="16"/>
      <c r="I51" s="16"/>
      <c r="J51" s="16"/>
      <c r="K51" s="16"/>
      <c r="L51" s="16"/>
      <c r="M51" s="16"/>
      <c r="N51" s="16"/>
      <c r="O51" s="16"/>
      <c r="P51" s="16"/>
    </row>
    <row r="52" spans="1:33" s="24" customFormat="1" ht="12" customHeight="1" x14ac:dyDescent="0.25">
      <c r="A52" s="32"/>
      <c r="B52" s="33"/>
      <c r="C52" s="154" t="s">
        <v>1717</v>
      </c>
      <c r="D52" s="154"/>
      <c r="E52" s="154"/>
      <c r="F52" s="154"/>
      <c r="G52" s="154"/>
      <c r="H52" s="154"/>
      <c r="I52" s="154"/>
      <c r="J52" s="154"/>
      <c r="K52" s="154"/>
      <c r="L52" s="154"/>
      <c r="M52" s="154"/>
      <c r="N52" s="154"/>
      <c r="O52" s="154"/>
      <c r="P52" s="154"/>
    </row>
    <row r="53" spans="1:33" s="24" customFormat="1" ht="51" customHeight="1" x14ac:dyDescent="0.25">
      <c r="A53" s="34"/>
      <c r="B53" s="14"/>
      <c r="C53" s="154"/>
      <c r="D53" s="154"/>
      <c r="E53" s="154"/>
      <c r="F53" s="154"/>
      <c r="G53" s="154"/>
      <c r="H53" s="154"/>
      <c r="I53" s="154"/>
      <c r="J53" s="154"/>
      <c r="K53" s="154"/>
      <c r="L53" s="154"/>
      <c r="M53" s="154"/>
      <c r="N53" s="154"/>
      <c r="O53" s="154"/>
      <c r="P53" s="154"/>
      <c r="R53" s="97">
        <f>+L66+L65+L64+L63+L62+L61+L60+L59+L58+L57+L56+L55</f>
        <v>-786025.22</v>
      </c>
      <c r="S53" s="7"/>
      <c r="T53" s="7"/>
      <c r="U53" s="7"/>
      <c r="V53" s="7"/>
      <c r="W53" s="7"/>
      <c r="X53" s="7"/>
      <c r="Y53" s="7"/>
      <c r="Z53" s="7"/>
      <c r="AA53" s="7"/>
      <c r="AB53" s="7"/>
      <c r="AC53" s="7"/>
      <c r="AD53" s="7"/>
      <c r="AE53" s="7"/>
      <c r="AF53" s="7"/>
      <c r="AG53" s="7"/>
    </row>
    <row r="54" spans="1:33" s="24" customFormat="1" ht="30" customHeight="1" x14ac:dyDescent="0.25">
      <c r="A54" s="34"/>
      <c r="B54" s="14"/>
      <c r="C54" s="102"/>
      <c r="D54" s="102"/>
      <c r="E54" s="102"/>
      <c r="F54" s="102"/>
      <c r="G54" s="102"/>
      <c r="H54" s="102"/>
      <c r="I54" s="102"/>
      <c r="J54" s="102"/>
      <c r="K54" s="102"/>
      <c r="L54" s="155" t="s">
        <v>1670</v>
      </c>
      <c r="M54" s="155"/>
      <c r="N54" s="155" t="s">
        <v>1662</v>
      </c>
      <c r="O54" s="155"/>
      <c r="P54" s="102"/>
      <c r="S54" s="7"/>
      <c r="T54" s="7"/>
      <c r="U54" s="7"/>
      <c r="V54" s="7"/>
      <c r="W54" s="7"/>
      <c r="X54" s="7"/>
      <c r="Y54" s="7"/>
      <c r="Z54" s="7"/>
      <c r="AA54" s="7"/>
      <c r="AB54" s="7"/>
      <c r="AC54" s="7"/>
      <c r="AD54" s="7"/>
      <c r="AE54" s="7"/>
      <c r="AF54" s="7"/>
      <c r="AG54" s="7"/>
    </row>
    <row r="55" spans="1:33" s="24" customFormat="1" ht="29.25" customHeight="1" x14ac:dyDescent="0.25">
      <c r="B55" s="14"/>
      <c r="C55" s="14"/>
      <c r="D55" s="107" t="s">
        <v>32</v>
      </c>
      <c r="E55" s="107"/>
      <c r="F55" s="108" t="s">
        <v>1632</v>
      </c>
      <c r="G55" s="108"/>
      <c r="H55" s="108"/>
      <c r="I55" s="108"/>
      <c r="J55" s="108"/>
      <c r="K55" s="108"/>
      <c r="L55" s="109">
        <v>-87807.49</v>
      </c>
      <c r="M55" s="109"/>
      <c r="N55" s="109">
        <v>-87807.49</v>
      </c>
      <c r="O55" s="109"/>
      <c r="P55" s="14"/>
      <c r="S55" s="7"/>
      <c r="T55" s="7"/>
      <c r="U55" s="7"/>
      <c r="V55" s="7"/>
      <c r="W55" s="7"/>
      <c r="X55" s="7"/>
      <c r="Y55" s="7"/>
      <c r="Z55" s="7"/>
      <c r="AA55" s="7"/>
      <c r="AB55" s="7"/>
      <c r="AC55" s="7"/>
      <c r="AD55" s="7"/>
      <c r="AE55" s="7"/>
      <c r="AF55" s="7"/>
      <c r="AG55" s="7"/>
    </row>
    <row r="56" spans="1:33" s="24" customFormat="1" ht="28.5" customHeight="1" x14ac:dyDescent="0.25">
      <c r="B56" s="14"/>
      <c r="C56" s="14"/>
      <c r="D56" s="107" t="s">
        <v>34</v>
      </c>
      <c r="E56" s="107"/>
      <c r="F56" s="108" t="s">
        <v>1633</v>
      </c>
      <c r="G56" s="108"/>
      <c r="H56" s="108"/>
      <c r="I56" s="108"/>
      <c r="J56" s="108"/>
      <c r="K56" s="108"/>
      <c r="L56" s="109">
        <v>-45117.21</v>
      </c>
      <c r="M56" s="109"/>
      <c r="N56" s="109">
        <v>-45117.21</v>
      </c>
      <c r="O56" s="109"/>
      <c r="P56" s="14"/>
      <c r="S56" s="7"/>
      <c r="T56" s="7"/>
      <c r="U56" s="7"/>
      <c r="V56" s="7"/>
      <c r="W56" s="7"/>
      <c r="X56" s="7"/>
      <c r="Y56" s="7"/>
      <c r="Z56" s="7"/>
      <c r="AA56" s="7"/>
      <c r="AB56" s="7"/>
      <c r="AC56" s="7"/>
      <c r="AD56" s="7"/>
      <c r="AE56" s="7"/>
      <c r="AF56" s="7"/>
      <c r="AG56" s="7"/>
    </row>
    <row r="57" spans="1:33" s="24" customFormat="1" ht="28.5" customHeight="1" x14ac:dyDescent="0.25">
      <c r="B57" s="14"/>
      <c r="C57" s="14"/>
      <c r="D57" s="107" t="s">
        <v>1638</v>
      </c>
      <c r="E57" s="107"/>
      <c r="F57" s="108" t="s">
        <v>1634</v>
      </c>
      <c r="G57" s="108"/>
      <c r="H57" s="108"/>
      <c r="I57" s="108"/>
      <c r="J57" s="108"/>
      <c r="K57" s="108"/>
      <c r="L57" s="109">
        <v>-4226.41</v>
      </c>
      <c r="M57" s="109"/>
      <c r="N57" s="109">
        <v>-4226.41</v>
      </c>
      <c r="O57" s="109"/>
      <c r="P57" s="14"/>
      <c r="S57" s="7"/>
      <c r="T57" s="7"/>
      <c r="U57" s="7"/>
      <c r="V57" s="7"/>
      <c r="W57" s="7"/>
      <c r="X57" s="7"/>
      <c r="Y57" s="7"/>
      <c r="Z57" s="7"/>
      <c r="AA57" s="7"/>
      <c r="AB57" s="7"/>
      <c r="AC57" s="7"/>
      <c r="AD57" s="7"/>
      <c r="AE57" s="7"/>
      <c r="AF57" s="7"/>
      <c r="AG57" s="7"/>
    </row>
    <row r="58" spans="1:33" s="24" customFormat="1" ht="27" customHeight="1" x14ac:dyDescent="0.25">
      <c r="B58" s="14"/>
      <c r="C58" s="14"/>
      <c r="D58" s="107" t="s">
        <v>36</v>
      </c>
      <c r="E58" s="107"/>
      <c r="F58" s="108" t="s">
        <v>1635</v>
      </c>
      <c r="G58" s="108"/>
      <c r="H58" s="108"/>
      <c r="I58" s="108"/>
      <c r="J58" s="108"/>
      <c r="K58" s="108"/>
      <c r="L58" s="109">
        <v>-331966.26</v>
      </c>
      <c r="M58" s="109"/>
      <c r="N58" s="109">
        <v>-331966.26</v>
      </c>
      <c r="O58" s="109"/>
      <c r="P58" s="14"/>
      <c r="S58" s="7"/>
      <c r="T58" s="7"/>
      <c r="U58" s="7"/>
      <c r="V58" s="7"/>
      <c r="W58" s="7"/>
      <c r="X58" s="7"/>
      <c r="Y58" s="7"/>
      <c r="Z58" s="7"/>
      <c r="AA58" s="7"/>
      <c r="AB58" s="7"/>
      <c r="AC58" s="7"/>
      <c r="AD58" s="7"/>
      <c r="AE58" s="7"/>
      <c r="AF58" s="7"/>
      <c r="AG58" s="7"/>
    </row>
    <row r="59" spans="1:33" s="24" customFormat="1" ht="28.5" customHeight="1" x14ac:dyDescent="0.25">
      <c r="B59" s="14"/>
      <c r="C59" s="14"/>
      <c r="D59" s="107" t="s">
        <v>1639</v>
      </c>
      <c r="E59" s="107"/>
      <c r="F59" s="108" t="s">
        <v>1636</v>
      </c>
      <c r="G59" s="108"/>
      <c r="H59" s="108"/>
      <c r="I59" s="108"/>
      <c r="J59" s="108"/>
      <c r="K59" s="108"/>
      <c r="L59" s="109">
        <v>-72400.539999999994</v>
      </c>
      <c r="M59" s="109"/>
      <c r="N59" s="109">
        <v>-72400.539999999994</v>
      </c>
      <c r="O59" s="109"/>
      <c r="P59" s="14"/>
      <c r="S59" s="7"/>
      <c r="T59" s="7"/>
      <c r="U59" s="7"/>
      <c r="V59" s="7"/>
      <c r="W59" s="7"/>
      <c r="X59" s="7"/>
      <c r="Y59" s="7"/>
      <c r="Z59" s="7"/>
      <c r="AA59" s="7"/>
      <c r="AB59" s="7"/>
      <c r="AC59" s="7"/>
      <c r="AD59" s="7"/>
      <c r="AE59" s="7"/>
      <c r="AF59" s="7"/>
      <c r="AG59" s="7"/>
    </row>
    <row r="60" spans="1:33" s="24" customFormat="1" ht="29.25" customHeight="1" x14ac:dyDescent="0.25">
      <c r="B60" s="14"/>
      <c r="C60" s="14"/>
      <c r="D60" s="107" t="s">
        <v>38</v>
      </c>
      <c r="E60" s="107"/>
      <c r="F60" s="108" t="s">
        <v>1637</v>
      </c>
      <c r="G60" s="108"/>
      <c r="H60" s="108"/>
      <c r="I60" s="108"/>
      <c r="J60" s="108"/>
      <c r="K60" s="108"/>
      <c r="L60" s="109">
        <v>-1354.27</v>
      </c>
      <c r="M60" s="109"/>
      <c r="N60" s="109">
        <v>-1354.27</v>
      </c>
      <c r="O60" s="109"/>
      <c r="P60" s="14"/>
      <c r="S60" s="7"/>
      <c r="T60" s="7"/>
      <c r="U60" s="7"/>
      <c r="V60" s="7"/>
      <c r="W60" s="7"/>
      <c r="X60" s="7"/>
      <c r="Y60" s="7"/>
      <c r="Z60" s="7"/>
      <c r="AA60" s="7"/>
      <c r="AB60" s="7"/>
      <c r="AC60" s="7"/>
      <c r="AD60" s="7"/>
      <c r="AE60" s="7"/>
      <c r="AF60" s="7"/>
      <c r="AG60" s="7"/>
    </row>
    <row r="61" spans="1:33" s="24" customFormat="1" ht="29.25" customHeight="1" x14ac:dyDescent="0.25">
      <c r="B61" s="14"/>
      <c r="C61" s="14"/>
      <c r="D61" s="310" t="s">
        <v>1682</v>
      </c>
      <c r="E61" s="310"/>
      <c r="F61" s="108" t="s">
        <v>1683</v>
      </c>
      <c r="G61" s="108"/>
      <c r="H61" s="108"/>
      <c r="I61" s="108"/>
      <c r="J61" s="108"/>
      <c r="K61" s="108"/>
      <c r="L61" s="109">
        <v>-41262.480000000003</v>
      </c>
      <c r="M61" s="109"/>
      <c r="N61" s="109">
        <v>-41262.480000000003</v>
      </c>
      <c r="O61" s="109"/>
      <c r="P61" s="14"/>
      <c r="S61" s="7"/>
      <c r="T61" s="7"/>
      <c r="U61" s="7"/>
      <c r="V61" s="7"/>
      <c r="W61" s="7"/>
      <c r="X61" s="7"/>
      <c r="Y61" s="7"/>
      <c r="Z61" s="7"/>
      <c r="AA61" s="7"/>
      <c r="AB61" s="7"/>
      <c r="AC61" s="7"/>
      <c r="AD61" s="7"/>
      <c r="AE61" s="7"/>
      <c r="AF61" s="7"/>
      <c r="AG61" s="7"/>
    </row>
    <row r="62" spans="1:33" s="24" customFormat="1" ht="29.25" customHeight="1" x14ac:dyDescent="0.25">
      <c r="B62" s="14"/>
      <c r="C62" s="14"/>
      <c r="D62" s="310" t="s">
        <v>1684</v>
      </c>
      <c r="E62" s="310"/>
      <c r="F62" s="108" t="s">
        <v>1685</v>
      </c>
      <c r="G62" s="108"/>
      <c r="H62" s="108"/>
      <c r="I62" s="108"/>
      <c r="J62" s="108"/>
      <c r="K62" s="108"/>
      <c r="L62" s="109">
        <v>-23079.61</v>
      </c>
      <c r="M62" s="109"/>
      <c r="N62" s="109">
        <v>-23079.61</v>
      </c>
      <c r="O62" s="109"/>
      <c r="P62" s="14"/>
      <c r="S62" s="7"/>
      <c r="T62" s="7"/>
      <c r="U62" s="7"/>
      <c r="V62" s="7"/>
      <c r="W62" s="7"/>
      <c r="X62" s="7"/>
      <c r="Y62" s="7"/>
      <c r="Z62" s="7"/>
      <c r="AA62" s="7"/>
      <c r="AB62" s="7"/>
      <c r="AC62" s="7"/>
      <c r="AD62" s="7"/>
      <c r="AE62" s="7"/>
      <c r="AF62" s="7"/>
      <c r="AG62" s="7"/>
    </row>
    <row r="63" spans="1:33" s="24" customFormat="1" ht="29.25" customHeight="1" x14ac:dyDescent="0.25">
      <c r="B63" s="14"/>
      <c r="C63" s="14"/>
      <c r="D63" s="310" t="s">
        <v>1686</v>
      </c>
      <c r="E63" s="310"/>
      <c r="F63" s="108" t="s">
        <v>1687</v>
      </c>
      <c r="G63" s="108"/>
      <c r="H63" s="108"/>
      <c r="I63" s="108"/>
      <c r="J63" s="108"/>
      <c r="K63" s="108"/>
      <c r="L63" s="109">
        <v>-4106.41</v>
      </c>
      <c r="M63" s="109"/>
      <c r="N63" s="109">
        <v>-4106.41</v>
      </c>
      <c r="O63" s="109"/>
      <c r="P63" s="14"/>
      <c r="S63" s="7"/>
      <c r="T63" s="7"/>
      <c r="U63" s="7"/>
      <c r="V63" s="7"/>
      <c r="W63" s="7"/>
      <c r="X63" s="7"/>
      <c r="Y63" s="7"/>
      <c r="Z63" s="7"/>
      <c r="AA63" s="7"/>
      <c r="AB63" s="7"/>
      <c r="AC63" s="7"/>
      <c r="AD63" s="7"/>
      <c r="AE63" s="7"/>
      <c r="AF63" s="7"/>
      <c r="AG63" s="7"/>
    </row>
    <row r="64" spans="1:33" s="24" customFormat="1" ht="29.25" customHeight="1" x14ac:dyDescent="0.25">
      <c r="B64" s="14"/>
      <c r="C64" s="14"/>
      <c r="D64" s="310" t="s">
        <v>1688</v>
      </c>
      <c r="E64" s="310"/>
      <c r="F64" s="108" t="s">
        <v>1635</v>
      </c>
      <c r="G64" s="108"/>
      <c r="H64" s="108"/>
      <c r="I64" s="108"/>
      <c r="J64" s="108"/>
      <c r="K64" s="108"/>
      <c r="L64" s="109">
        <v>-138666.67000000001</v>
      </c>
      <c r="M64" s="109"/>
      <c r="N64" s="109">
        <v>-138666.67000000001</v>
      </c>
      <c r="O64" s="109"/>
      <c r="P64" s="14"/>
      <c r="S64" s="7"/>
      <c r="T64" s="7"/>
      <c r="U64" s="7"/>
      <c r="V64" s="7"/>
      <c r="W64" s="7"/>
      <c r="X64" s="7"/>
      <c r="Y64" s="7"/>
      <c r="Z64" s="7"/>
      <c r="AA64" s="7"/>
      <c r="AB64" s="7"/>
      <c r="AC64" s="7"/>
      <c r="AD64" s="7"/>
      <c r="AE64" s="7"/>
      <c r="AF64" s="7"/>
      <c r="AG64" s="7"/>
    </row>
    <row r="65" spans="2:33" s="24" customFormat="1" ht="29.25" customHeight="1" x14ac:dyDescent="0.25">
      <c r="B65" s="14"/>
      <c r="C65" s="14"/>
      <c r="D65" s="310" t="s">
        <v>1689</v>
      </c>
      <c r="E65" s="310"/>
      <c r="F65" s="108" t="s">
        <v>1690</v>
      </c>
      <c r="G65" s="108"/>
      <c r="H65" s="108"/>
      <c r="I65" s="108"/>
      <c r="J65" s="108"/>
      <c r="K65" s="108"/>
      <c r="L65" s="109">
        <v>-36037.870000000003</v>
      </c>
      <c r="M65" s="109"/>
      <c r="N65" s="109">
        <v>-138666.67000000001</v>
      </c>
      <c r="O65" s="109"/>
      <c r="P65" s="14"/>
      <c r="R65" s="97">
        <f>+L65+L64+L63+L62+L61</f>
        <v>-243153.04</v>
      </c>
      <c r="S65" s="7"/>
      <c r="T65" s="7"/>
      <c r="U65" s="7"/>
      <c r="V65" s="7"/>
      <c r="W65" s="7"/>
      <c r="X65" s="7"/>
      <c r="Y65" s="7"/>
      <c r="Z65" s="7"/>
      <c r="AA65" s="7"/>
      <c r="AB65" s="7"/>
      <c r="AC65" s="7"/>
      <c r="AD65" s="7"/>
      <c r="AE65" s="7"/>
      <c r="AF65" s="7"/>
      <c r="AG65" s="7"/>
    </row>
    <row r="66" spans="2:33" s="24" customFormat="1" ht="14.25" x14ac:dyDescent="0.25">
      <c r="B66" s="14"/>
      <c r="C66" s="14"/>
      <c r="D66" s="107">
        <v>5515</v>
      </c>
      <c r="E66" s="107"/>
      <c r="F66" s="108" t="s">
        <v>1668</v>
      </c>
      <c r="G66" s="108"/>
      <c r="H66" s="108"/>
      <c r="I66" s="108"/>
      <c r="J66" s="108"/>
      <c r="K66" s="108"/>
      <c r="L66" s="109">
        <v>0</v>
      </c>
      <c r="M66" s="109"/>
      <c r="N66" s="109">
        <v>-27531.45</v>
      </c>
      <c r="O66" s="109"/>
      <c r="P66" s="14"/>
      <c r="R66" s="97">
        <f>+L66+L60+L59+L58+L57+L56+L55</f>
        <v>-542872.18000000005</v>
      </c>
      <c r="S66" s="7"/>
      <c r="T66" s="7"/>
      <c r="U66" s="7"/>
      <c r="V66" s="7"/>
      <c r="W66" s="7"/>
      <c r="X66" s="7"/>
      <c r="Y66" s="7"/>
      <c r="Z66" s="7"/>
      <c r="AA66" s="7"/>
      <c r="AB66" s="7"/>
      <c r="AC66" s="7"/>
      <c r="AD66" s="7"/>
      <c r="AE66" s="7"/>
      <c r="AF66" s="7"/>
      <c r="AG66" s="7"/>
    </row>
    <row r="67" spans="2:33" s="24" customFormat="1" ht="21" customHeight="1" x14ac:dyDescent="0.25">
      <c r="B67" s="14"/>
      <c r="C67" s="313" t="s">
        <v>1671</v>
      </c>
      <c r="D67" s="313"/>
      <c r="E67" s="313"/>
      <c r="F67" s="313"/>
      <c r="G67" s="313"/>
      <c r="H67" s="313"/>
      <c r="I67" s="313"/>
      <c r="J67" s="313"/>
      <c r="K67" s="313"/>
      <c r="L67" s="313"/>
      <c r="M67" s="313"/>
      <c r="N67" s="313"/>
      <c r="O67" s="313"/>
      <c r="P67" s="313"/>
      <c r="S67" s="7"/>
      <c r="T67" s="7"/>
      <c r="U67" s="7"/>
      <c r="V67" s="7"/>
      <c r="W67" s="7"/>
      <c r="X67" s="7"/>
      <c r="Y67" s="7"/>
      <c r="Z67" s="7"/>
      <c r="AA67" s="7"/>
      <c r="AB67" s="7"/>
      <c r="AC67" s="7"/>
      <c r="AD67" s="7"/>
      <c r="AE67" s="7"/>
      <c r="AF67" s="7"/>
      <c r="AG67" s="7"/>
    </row>
    <row r="68" spans="2:33" s="7" customFormat="1" ht="16.5" customHeight="1" x14ac:dyDescent="0.25">
      <c r="B68" s="14"/>
      <c r="C68" s="17" t="s">
        <v>31</v>
      </c>
      <c r="D68" s="16"/>
      <c r="E68" s="16"/>
      <c r="F68" s="16"/>
      <c r="G68" s="16"/>
      <c r="H68" s="16"/>
      <c r="I68" s="16"/>
      <c r="J68" s="16"/>
      <c r="K68" s="16"/>
      <c r="L68" s="16"/>
      <c r="M68" s="16"/>
      <c r="N68" s="16"/>
      <c r="O68" s="16"/>
      <c r="P68" s="16"/>
    </row>
    <row r="69" spans="2:33" s="7" customFormat="1" ht="21" customHeight="1" x14ac:dyDescent="0.25">
      <c r="B69" s="14"/>
      <c r="C69" s="35" t="s">
        <v>40</v>
      </c>
      <c r="D69" s="16"/>
      <c r="E69" s="16"/>
      <c r="F69" s="16"/>
      <c r="G69" s="16"/>
      <c r="H69" s="16"/>
      <c r="I69" s="16"/>
      <c r="J69" s="16"/>
      <c r="K69" s="16"/>
      <c r="L69" s="16"/>
      <c r="M69" s="16"/>
      <c r="N69" s="16"/>
      <c r="O69" s="16"/>
      <c r="P69" s="16"/>
    </row>
    <row r="70" spans="2:33" s="7" customFormat="1" ht="12.75" customHeight="1" x14ac:dyDescent="0.25">
      <c r="B70" s="14"/>
      <c r="C70" s="136" t="s">
        <v>14</v>
      </c>
      <c r="D70" s="136"/>
      <c r="E70" s="136"/>
      <c r="F70" s="136"/>
      <c r="G70" s="136"/>
      <c r="H70" s="136"/>
      <c r="I70" s="136"/>
      <c r="J70" s="136"/>
      <c r="K70" s="136"/>
      <c r="L70" s="136">
        <v>2023</v>
      </c>
      <c r="M70" s="136"/>
      <c r="N70" s="136"/>
      <c r="O70" s="136">
        <v>2022</v>
      </c>
      <c r="P70" s="136"/>
    </row>
    <row r="71" spans="2:33" s="7" customFormat="1" ht="18" customHeight="1" x14ac:dyDescent="0.25">
      <c r="B71" s="14"/>
      <c r="C71" s="156" t="s">
        <v>41</v>
      </c>
      <c r="D71" s="156"/>
      <c r="E71" s="156"/>
      <c r="F71" s="156"/>
      <c r="G71" s="156"/>
      <c r="H71" s="156"/>
      <c r="I71" s="156"/>
      <c r="J71" s="156"/>
      <c r="K71" s="156"/>
      <c r="L71" s="157">
        <v>2193000</v>
      </c>
      <c r="M71" s="157"/>
      <c r="N71" s="157"/>
      <c r="O71" s="157">
        <v>2193000</v>
      </c>
      <c r="P71" s="157"/>
    </row>
    <row r="72" spans="2:33" s="7" customFormat="1" ht="18" customHeight="1" x14ac:dyDescent="0.25">
      <c r="B72" s="14"/>
      <c r="C72" s="156" t="s">
        <v>42</v>
      </c>
      <c r="D72" s="156"/>
      <c r="E72" s="156"/>
      <c r="F72" s="156"/>
      <c r="G72" s="156"/>
      <c r="H72" s="156"/>
      <c r="I72" s="156"/>
      <c r="J72" s="156"/>
      <c r="K72" s="156"/>
      <c r="L72" s="157">
        <v>987400</v>
      </c>
      <c r="M72" s="157"/>
      <c r="N72" s="157"/>
      <c r="O72" s="157">
        <v>987400</v>
      </c>
      <c r="P72" s="157"/>
    </row>
    <row r="73" spans="2:33" s="7" customFormat="1" ht="18" customHeight="1" x14ac:dyDescent="0.25">
      <c r="B73" s="14"/>
      <c r="C73" s="156" t="s">
        <v>43</v>
      </c>
      <c r="D73" s="156"/>
      <c r="E73" s="156"/>
      <c r="F73" s="156"/>
      <c r="G73" s="156"/>
      <c r="H73" s="156"/>
      <c r="I73" s="156"/>
      <c r="J73" s="156"/>
      <c r="K73" s="156"/>
      <c r="L73" s="158">
        <v>60995724.859999999</v>
      </c>
      <c r="M73" s="158"/>
      <c r="N73" s="158"/>
      <c r="O73" s="157">
        <v>67444293.540000007</v>
      </c>
      <c r="P73" s="157"/>
    </row>
    <row r="74" spans="2:33" s="7" customFormat="1" ht="18" customHeight="1" x14ac:dyDescent="0.25">
      <c r="B74" s="14"/>
      <c r="C74" s="156" t="s">
        <v>44</v>
      </c>
      <c r="D74" s="156"/>
      <c r="E74" s="156"/>
      <c r="F74" s="156"/>
      <c r="G74" s="156"/>
      <c r="H74" s="156"/>
      <c r="I74" s="156"/>
      <c r="J74" s="156"/>
      <c r="K74" s="156"/>
      <c r="L74" s="157">
        <v>13937213.42</v>
      </c>
      <c r="M74" s="157"/>
      <c r="N74" s="157"/>
      <c r="O74" s="157">
        <v>12137213.42</v>
      </c>
      <c r="P74" s="157"/>
    </row>
    <row r="75" spans="2:33" s="7" customFormat="1" ht="18" customHeight="1" x14ac:dyDescent="0.25">
      <c r="B75" s="14"/>
      <c r="C75" s="156" t="s">
        <v>45</v>
      </c>
      <c r="D75" s="156"/>
      <c r="E75" s="156"/>
      <c r="F75" s="156"/>
      <c r="G75" s="156"/>
      <c r="H75" s="156"/>
      <c r="I75" s="156"/>
      <c r="J75" s="156"/>
      <c r="K75" s="156"/>
      <c r="L75" s="157">
        <v>51352</v>
      </c>
      <c r="M75" s="157"/>
      <c r="N75" s="157"/>
      <c r="O75" s="157">
        <v>51352</v>
      </c>
      <c r="P75" s="157"/>
    </row>
    <row r="76" spans="2:33" s="7" customFormat="1" ht="18" customHeight="1" x14ac:dyDescent="0.25">
      <c r="B76" s="14"/>
      <c r="C76" s="156" t="s">
        <v>46</v>
      </c>
      <c r="D76" s="156"/>
      <c r="E76" s="156"/>
      <c r="F76" s="156"/>
      <c r="G76" s="156"/>
      <c r="H76" s="156"/>
      <c r="I76" s="156"/>
      <c r="J76" s="156"/>
      <c r="K76" s="156"/>
      <c r="L76" s="157">
        <f>+J88</f>
        <v>9018331.7400000002</v>
      </c>
      <c r="M76" s="157"/>
      <c r="N76" s="157"/>
      <c r="O76" s="157">
        <v>8395099.2699999996</v>
      </c>
      <c r="P76" s="157"/>
    </row>
    <row r="77" spans="2:33" s="7" customFormat="1" ht="18" customHeight="1" x14ac:dyDescent="0.25">
      <c r="B77" s="14"/>
      <c r="C77" s="156" t="s">
        <v>47</v>
      </c>
      <c r="D77" s="156"/>
      <c r="E77" s="156"/>
      <c r="F77" s="156"/>
      <c r="G77" s="156"/>
      <c r="H77" s="156"/>
      <c r="I77" s="156"/>
      <c r="J77" s="156"/>
      <c r="K77" s="156"/>
      <c r="L77" s="157">
        <v>159336.03</v>
      </c>
      <c r="M77" s="157"/>
      <c r="N77" s="157"/>
      <c r="O77" s="157">
        <v>159336.03</v>
      </c>
      <c r="P77" s="157"/>
    </row>
    <row r="78" spans="2:33" s="30" customFormat="1" ht="21.75" customHeight="1" x14ac:dyDescent="0.25">
      <c r="B78" s="36"/>
      <c r="C78" s="162" t="s">
        <v>48</v>
      </c>
      <c r="D78" s="162"/>
      <c r="E78" s="162"/>
      <c r="F78" s="162"/>
      <c r="G78" s="162"/>
      <c r="H78" s="162"/>
      <c r="I78" s="162"/>
      <c r="J78" s="162"/>
      <c r="K78" s="162"/>
      <c r="L78" s="163">
        <f>SUM(L71:N77)</f>
        <v>87342358.049999997</v>
      </c>
      <c r="M78" s="163"/>
      <c r="N78" s="163"/>
      <c r="O78" s="163">
        <f>SUM(O71:P77)</f>
        <v>91367694.260000005</v>
      </c>
      <c r="P78" s="163"/>
      <c r="R78" s="72"/>
      <c r="S78" s="72"/>
    </row>
    <row r="79" spans="2:33" s="7" customFormat="1" ht="18" customHeight="1" x14ac:dyDescent="0.25">
      <c r="B79" s="14"/>
      <c r="C79" s="17" t="s">
        <v>49</v>
      </c>
      <c r="D79" s="37"/>
      <c r="E79" s="37"/>
      <c r="F79" s="37"/>
      <c r="G79" s="37"/>
      <c r="H79" s="37"/>
      <c r="I79" s="37"/>
      <c r="J79" s="37"/>
      <c r="K79" s="37"/>
      <c r="L79" s="164"/>
      <c r="M79" s="164"/>
      <c r="N79" s="164"/>
      <c r="O79" s="38"/>
      <c r="P79" s="38"/>
    </row>
    <row r="80" spans="2:33" s="7" customFormat="1" ht="20.25" customHeight="1" x14ac:dyDescent="0.2">
      <c r="B80" s="14"/>
      <c r="C80" s="35" t="s">
        <v>50</v>
      </c>
      <c r="D80" s="37"/>
      <c r="E80" s="37"/>
      <c r="F80" s="37"/>
      <c r="G80" s="37"/>
      <c r="H80" s="37"/>
      <c r="I80" s="37"/>
      <c r="J80" s="37"/>
      <c r="K80" s="37"/>
      <c r="L80" s="38"/>
      <c r="M80" s="38"/>
      <c r="N80" s="38"/>
      <c r="O80" s="38"/>
      <c r="P80" s="38"/>
      <c r="R80" s="39"/>
    </row>
    <row r="81" spans="1:18" s="30" customFormat="1" ht="13.5" customHeight="1" x14ac:dyDescent="0.25">
      <c r="B81" s="126" t="s">
        <v>14</v>
      </c>
      <c r="C81" s="126"/>
      <c r="D81" s="126"/>
      <c r="E81" s="126"/>
      <c r="F81" s="126"/>
      <c r="G81" s="126"/>
      <c r="H81" s="126"/>
      <c r="I81" s="126"/>
      <c r="J81" s="165">
        <v>2023</v>
      </c>
      <c r="K81" s="165"/>
      <c r="L81" s="165"/>
      <c r="M81" s="165">
        <v>2022</v>
      </c>
      <c r="N81" s="165"/>
      <c r="O81" s="165"/>
    </row>
    <row r="82" spans="1:18" s="7" customFormat="1" ht="14.25" customHeight="1" x14ac:dyDescent="0.2">
      <c r="B82" s="159" t="s">
        <v>51</v>
      </c>
      <c r="C82" s="159"/>
      <c r="D82" s="159"/>
      <c r="E82" s="159"/>
      <c r="F82" s="159"/>
      <c r="G82" s="159"/>
      <c r="H82" s="159"/>
      <c r="I82" s="159"/>
      <c r="J82" s="160">
        <v>675994.46</v>
      </c>
      <c r="K82" s="160"/>
      <c r="L82" s="160"/>
      <c r="M82" s="160">
        <v>602513.44999999995</v>
      </c>
      <c r="N82" s="160"/>
      <c r="O82" s="160"/>
      <c r="R82" s="39"/>
    </row>
    <row r="83" spans="1:18" s="7" customFormat="1" ht="14.25" x14ac:dyDescent="0.25">
      <c r="B83" s="161" t="s">
        <v>52</v>
      </c>
      <c r="C83" s="161"/>
      <c r="D83" s="161"/>
      <c r="E83" s="161"/>
      <c r="F83" s="161"/>
      <c r="G83" s="161"/>
      <c r="H83" s="161"/>
      <c r="I83" s="161"/>
      <c r="J83" s="160">
        <v>231643.89</v>
      </c>
      <c r="K83" s="160"/>
      <c r="L83" s="160"/>
      <c r="M83" s="160">
        <v>163899.79</v>
      </c>
      <c r="N83" s="160"/>
      <c r="O83" s="160"/>
    </row>
    <row r="84" spans="1:18" s="7" customFormat="1" ht="14.25" x14ac:dyDescent="0.25">
      <c r="B84" s="161" t="s">
        <v>1676</v>
      </c>
      <c r="C84" s="161"/>
      <c r="D84" s="161"/>
      <c r="E84" s="161"/>
      <c r="F84" s="161"/>
      <c r="G84" s="161"/>
      <c r="H84" s="161"/>
      <c r="I84" s="161"/>
      <c r="J84" s="160">
        <v>48720</v>
      </c>
      <c r="K84" s="160"/>
      <c r="L84" s="160"/>
      <c r="M84" s="160">
        <v>0</v>
      </c>
      <c r="N84" s="160"/>
      <c r="O84" s="160"/>
    </row>
    <row r="85" spans="1:18" s="7" customFormat="1" ht="14.25" customHeight="1" x14ac:dyDescent="0.2">
      <c r="B85" s="159" t="s">
        <v>53</v>
      </c>
      <c r="C85" s="159"/>
      <c r="D85" s="159"/>
      <c r="E85" s="159"/>
      <c r="F85" s="159"/>
      <c r="G85" s="159"/>
      <c r="H85" s="159"/>
      <c r="I85" s="159"/>
      <c r="J85" s="160">
        <v>7657896.4800000004</v>
      </c>
      <c r="K85" s="160"/>
      <c r="L85" s="160"/>
      <c r="M85" s="160">
        <v>7268899.96</v>
      </c>
      <c r="N85" s="160"/>
      <c r="O85" s="160"/>
    </row>
    <row r="86" spans="1:18" s="7" customFormat="1" ht="14.25" x14ac:dyDescent="0.2">
      <c r="B86" s="159" t="s">
        <v>54</v>
      </c>
      <c r="C86" s="159"/>
      <c r="D86" s="159"/>
      <c r="E86" s="159"/>
      <c r="F86" s="159"/>
      <c r="G86" s="159"/>
      <c r="H86" s="159"/>
      <c r="I86" s="159"/>
      <c r="J86" s="160">
        <v>6291.99</v>
      </c>
      <c r="K86" s="160"/>
      <c r="L86" s="160"/>
      <c r="M86" s="160">
        <v>6291.99</v>
      </c>
      <c r="N86" s="160"/>
      <c r="O86" s="160"/>
    </row>
    <row r="87" spans="1:18" s="7" customFormat="1" ht="14.25" x14ac:dyDescent="0.2">
      <c r="B87" s="159" t="s">
        <v>55</v>
      </c>
      <c r="C87" s="159"/>
      <c r="D87" s="159"/>
      <c r="E87" s="159"/>
      <c r="F87" s="159"/>
      <c r="G87" s="159"/>
      <c r="H87" s="159"/>
      <c r="I87" s="159"/>
      <c r="J87" s="160">
        <v>397784.92</v>
      </c>
      <c r="K87" s="160"/>
      <c r="L87" s="160"/>
      <c r="M87" s="160">
        <v>353494.08</v>
      </c>
      <c r="N87" s="160"/>
      <c r="O87" s="160"/>
    </row>
    <row r="88" spans="1:18" s="7" customFormat="1" ht="15" x14ac:dyDescent="0.25">
      <c r="B88" s="166" t="s">
        <v>56</v>
      </c>
      <c r="C88" s="166"/>
      <c r="D88" s="166"/>
      <c r="E88" s="166"/>
      <c r="F88" s="166"/>
      <c r="G88" s="166"/>
      <c r="H88" s="166"/>
      <c r="I88" s="166"/>
      <c r="J88" s="167">
        <f>SUM(J82:L87)</f>
        <v>9018331.7400000002</v>
      </c>
      <c r="K88" s="167"/>
      <c r="L88" s="167"/>
      <c r="M88" s="167">
        <f>SUM(M82:O87)</f>
        <v>8395099.2699999996</v>
      </c>
      <c r="N88" s="167"/>
      <c r="O88" s="167"/>
    </row>
    <row r="89" spans="1:18" s="7" customFormat="1" ht="14.25" x14ac:dyDescent="0.2">
      <c r="B89" s="40" t="s">
        <v>57</v>
      </c>
      <c r="C89" s="41"/>
      <c r="D89" s="41"/>
      <c r="E89" s="41"/>
      <c r="F89" s="41"/>
      <c r="G89" s="41"/>
      <c r="H89" s="41"/>
      <c r="I89" s="42"/>
      <c r="J89" s="160">
        <f>+L77</f>
        <v>159336.03</v>
      </c>
      <c r="K89" s="160"/>
      <c r="L89" s="160"/>
      <c r="M89" s="160">
        <f>+O77</f>
        <v>159336.03</v>
      </c>
      <c r="N89" s="160"/>
      <c r="O89" s="160"/>
    </row>
    <row r="90" spans="1:18" s="7" customFormat="1" ht="14.25" x14ac:dyDescent="0.2">
      <c r="B90" s="170" t="s">
        <v>58</v>
      </c>
      <c r="C90" s="170"/>
      <c r="D90" s="170"/>
      <c r="E90" s="170"/>
      <c r="F90" s="170"/>
      <c r="G90" s="170"/>
      <c r="H90" s="170"/>
      <c r="I90" s="170"/>
      <c r="J90" s="160">
        <v>0</v>
      </c>
      <c r="K90" s="160"/>
      <c r="L90" s="160"/>
      <c r="M90" s="160">
        <v>0</v>
      </c>
      <c r="N90" s="160"/>
      <c r="O90" s="160"/>
    </row>
    <row r="91" spans="1:18" s="7" customFormat="1" ht="15" x14ac:dyDescent="0.25">
      <c r="B91" s="166" t="s">
        <v>59</v>
      </c>
      <c r="C91" s="166"/>
      <c r="D91" s="166"/>
      <c r="E91" s="166"/>
      <c r="F91" s="166"/>
      <c r="G91" s="166"/>
      <c r="H91" s="166"/>
      <c r="I91" s="166"/>
      <c r="J91" s="167">
        <f>SUM(J89:L90)</f>
        <v>159336.03</v>
      </c>
      <c r="K91" s="167"/>
      <c r="L91" s="167"/>
      <c r="M91" s="167">
        <f>SUM(M89:O90)</f>
        <v>159336.03</v>
      </c>
      <c r="N91" s="167"/>
      <c r="O91" s="167"/>
    </row>
    <row r="92" spans="1:18" s="7" customFormat="1" ht="15" customHeight="1" x14ac:dyDescent="0.25">
      <c r="B92" s="168" t="s">
        <v>60</v>
      </c>
      <c r="C92" s="168"/>
      <c r="D92" s="168"/>
      <c r="E92" s="168"/>
      <c r="F92" s="168"/>
      <c r="G92" s="168"/>
      <c r="H92" s="168"/>
      <c r="I92" s="168"/>
      <c r="J92" s="160">
        <f>SUM(L55:M66)</f>
        <v>-786025.22000000009</v>
      </c>
      <c r="K92" s="160"/>
      <c r="L92" s="160"/>
      <c r="M92" s="160">
        <v>542872.18000000005</v>
      </c>
      <c r="N92" s="160"/>
      <c r="O92" s="160"/>
    </row>
    <row r="93" spans="1:18" s="7" customFormat="1" ht="30" customHeight="1" x14ac:dyDescent="0.25">
      <c r="B93" s="169" t="s">
        <v>61</v>
      </c>
      <c r="C93" s="169"/>
      <c r="D93" s="169"/>
      <c r="E93" s="169"/>
      <c r="F93" s="169"/>
      <c r="G93" s="169"/>
      <c r="H93" s="169"/>
      <c r="I93" s="169"/>
      <c r="J93" s="167">
        <f>SUM(J92)</f>
        <v>-786025.22000000009</v>
      </c>
      <c r="K93" s="167"/>
      <c r="L93" s="167"/>
      <c r="M93" s="167">
        <f>SUM(M92)</f>
        <v>542872.18000000005</v>
      </c>
      <c r="N93" s="167"/>
      <c r="O93" s="167"/>
    </row>
    <row r="94" spans="1:18" s="7" customFormat="1" ht="15" x14ac:dyDescent="0.25">
      <c r="B94" s="166" t="s">
        <v>18</v>
      </c>
      <c r="C94" s="166"/>
      <c r="D94" s="166"/>
      <c r="E94" s="166"/>
      <c r="F94" s="166"/>
      <c r="G94" s="166"/>
      <c r="H94" s="166"/>
      <c r="I94" s="166"/>
      <c r="J94" s="167">
        <f>SUM(J88,J91,J93)</f>
        <v>8391642.5499999989</v>
      </c>
      <c r="K94" s="167"/>
      <c r="L94" s="167"/>
      <c r="M94" s="167">
        <f>SUM(M88,M91,M93)</f>
        <v>9097307.4799999986</v>
      </c>
      <c r="N94" s="167"/>
      <c r="O94" s="167"/>
    </row>
    <row r="95" spans="1:18" s="7" customFormat="1" ht="4.5" customHeight="1" x14ac:dyDescent="0.2">
      <c r="B95" s="14"/>
      <c r="C95" s="16"/>
      <c r="D95" s="37"/>
      <c r="E95" s="37"/>
      <c r="F95" s="37"/>
      <c r="G95" s="37"/>
      <c r="H95" s="37"/>
      <c r="I95" s="37"/>
      <c r="J95" s="37"/>
      <c r="K95" s="37"/>
      <c r="L95" s="38"/>
      <c r="M95" s="38"/>
      <c r="N95" s="38"/>
      <c r="O95" s="38"/>
      <c r="P95" s="38"/>
    </row>
    <row r="96" spans="1:18" s="7" customFormat="1" ht="14.25" customHeight="1" x14ac:dyDescent="0.2">
      <c r="A96" s="13"/>
      <c r="B96" s="12"/>
      <c r="C96" s="13" t="s">
        <v>62</v>
      </c>
    </row>
    <row r="97" spans="1:30" s="7" customFormat="1" ht="29.25" customHeight="1" x14ac:dyDescent="0.2">
      <c r="A97" s="13"/>
      <c r="B97" s="12"/>
      <c r="C97" s="153" t="s">
        <v>1719</v>
      </c>
      <c r="D97" s="153"/>
      <c r="E97" s="153"/>
      <c r="F97" s="153"/>
      <c r="G97" s="153"/>
      <c r="H97" s="153"/>
      <c r="I97" s="153"/>
      <c r="J97" s="153"/>
      <c r="K97" s="153"/>
      <c r="L97" s="153"/>
      <c r="M97" s="153"/>
      <c r="N97" s="153"/>
      <c r="O97" s="153"/>
      <c r="P97" s="153"/>
    </row>
    <row r="98" spans="1:30" s="7" customFormat="1" ht="34.5" customHeight="1" x14ac:dyDescent="0.25">
      <c r="B98" s="14"/>
      <c r="C98" s="174" t="s">
        <v>63</v>
      </c>
      <c r="D98" s="174"/>
      <c r="E98" s="174"/>
      <c r="F98" s="174"/>
      <c r="G98" s="174"/>
      <c r="H98" s="37"/>
      <c r="I98" s="37"/>
      <c r="J98" s="37"/>
      <c r="K98" s="37"/>
      <c r="L98" s="38"/>
      <c r="M98" s="38"/>
      <c r="N98" s="38"/>
      <c r="O98" s="38"/>
      <c r="P98" s="38"/>
    </row>
    <row r="99" spans="1:30" s="7" customFormat="1" ht="16.5" customHeight="1" x14ac:dyDescent="0.2">
      <c r="B99" s="14"/>
      <c r="C99" s="15" t="s">
        <v>50</v>
      </c>
      <c r="D99" s="37"/>
      <c r="E99" s="37"/>
      <c r="F99" s="37"/>
      <c r="G99" s="37"/>
      <c r="H99" s="37"/>
      <c r="I99" s="37"/>
      <c r="J99" s="37"/>
      <c r="K99" s="37"/>
      <c r="L99" s="38"/>
      <c r="M99" s="38"/>
      <c r="N99" s="38"/>
      <c r="O99" s="38"/>
      <c r="P99" s="38"/>
    </row>
    <row r="100" spans="1:30" s="7" customFormat="1" ht="21" customHeight="1" x14ac:dyDescent="0.25">
      <c r="B100" s="14"/>
      <c r="C100" s="16"/>
      <c r="D100" s="126" t="s">
        <v>14</v>
      </c>
      <c r="E100" s="126"/>
      <c r="F100" s="126"/>
      <c r="G100" s="126"/>
      <c r="H100" s="126"/>
      <c r="I100" s="126"/>
      <c r="J100" s="136">
        <v>2023</v>
      </c>
      <c r="K100" s="136"/>
      <c r="L100" s="136"/>
      <c r="M100" s="136">
        <v>2022</v>
      </c>
      <c r="N100" s="136"/>
      <c r="O100" s="136"/>
    </row>
    <row r="101" spans="1:30" s="7" customFormat="1" ht="30.75" customHeight="1" x14ac:dyDescent="0.2">
      <c r="B101" s="14"/>
      <c r="C101" s="16"/>
      <c r="D101" s="171" t="s">
        <v>64</v>
      </c>
      <c r="E101" s="172"/>
      <c r="F101" s="172"/>
      <c r="G101" s="172"/>
      <c r="H101" s="172"/>
      <c r="I101" s="173"/>
      <c r="J101" s="111">
        <v>5158247.13</v>
      </c>
      <c r="K101" s="111"/>
      <c r="L101" s="111"/>
      <c r="M101" s="111">
        <v>5158247.13</v>
      </c>
      <c r="N101" s="111"/>
      <c r="O101" s="111"/>
    </row>
    <row r="102" spans="1:30" s="7" customFormat="1" ht="5.25" customHeight="1" x14ac:dyDescent="0.2">
      <c r="B102" s="14"/>
      <c r="C102" s="16"/>
      <c r="D102" s="80"/>
      <c r="E102" s="80"/>
      <c r="F102" s="80"/>
      <c r="G102" s="80"/>
      <c r="H102" s="80"/>
      <c r="I102" s="80"/>
      <c r="J102" s="81"/>
      <c r="K102" s="81"/>
      <c r="L102" s="81"/>
      <c r="M102" s="81"/>
      <c r="N102" s="81"/>
      <c r="O102" s="81"/>
    </row>
    <row r="103" spans="1:30" s="7" customFormat="1" ht="16.5" customHeight="1" x14ac:dyDescent="0.25">
      <c r="A103" s="13"/>
      <c r="B103" s="10" t="s">
        <v>65</v>
      </c>
    </row>
    <row r="104" spans="1:30" s="7" customFormat="1" ht="17.25" customHeight="1" x14ac:dyDescent="0.25">
      <c r="A104" s="43"/>
      <c r="B104" s="11"/>
      <c r="C104" s="101"/>
      <c r="D104" s="101"/>
      <c r="E104" s="113" t="s">
        <v>14</v>
      </c>
      <c r="F104" s="113"/>
      <c r="G104" s="113"/>
      <c r="H104" s="113"/>
      <c r="I104" s="136">
        <v>2023</v>
      </c>
      <c r="J104" s="136"/>
      <c r="K104" s="136"/>
      <c r="L104" s="136">
        <v>2022</v>
      </c>
      <c r="M104" s="136"/>
      <c r="N104" s="136"/>
      <c r="P104" s="101"/>
      <c r="R104" s="24"/>
      <c r="S104" s="24"/>
      <c r="T104" s="24"/>
      <c r="U104" s="24"/>
      <c r="V104" s="24"/>
      <c r="W104" s="24"/>
      <c r="X104" s="24"/>
      <c r="Y104" s="24"/>
      <c r="Z104" s="24"/>
      <c r="AA104" s="24"/>
      <c r="AB104" s="24"/>
      <c r="AC104" s="24"/>
      <c r="AD104" s="24"/>
    </row>
    <row r="105" spans="1:30" s="7" customFormat="1" ht="19.5" customHeight="1" x14ac:dyDescent="0.2">
      <c r="A105" s="43"/>
      <c r="B105" s="11"/>
      <c r="C105" s="101"/>
      <c r="D105" s="101"/>
      <c r="E105" s="110" t="s">
        <v>66</v>
      </c>
      <c r="F105" s="110"/>
      <c r="G105" s="110"/>
      <c r="H105" s="110"/>
      <c r="I105" s="111">
        <v>-508744.03</v>
      </c>
      <c r="J105" s="111"/>
      <c r="K105" s="111"/>
      <c r="L105" s="111">
        <v>1224316.05</v>
      </c>
      <c r="M105" s="111"/>
      <c r="N105" s="111"/>
      <c r="P105" s="44"/>
      <c r="R105" s="24"/>
      <c r="S105" s="24"/>
      <c r="T105" s="24"/>
      <c r="U105" s="24"/>
      <c r="V105" s="24"/>
      <c r="W105" s="24"/>
      <c r="X105" s="24"/>
      <c r="Y105" s="24"/>
      <c r="Z105" s="24"/>
      <c r="AA105" s="24"/>
      <c r="AB105" s="24"/>
      <c r="AC105" s="24"/>
      <c r="AD105" s="24"/>
    </row>
    <row r="106" spans="1:30" s="7" customFormat="1" ht="17.25" customHeight="1" x14ac:dyDescent="0.2">
      <c r="A106" s="43"/>
      <c r="B106" s="11"/>
      <c r="C106" s="101"/>
      <c r="D106" s="101"/>
      <c r="E106" s="110" t="s">
        <v>67</v>
      </c>
      <c r="F106" s="110"/>
      <c r="G106" s="110"/>
      <c r="H106" s="110"/>
      <c r="I106" s="111">
        <v>0</v>
      </c>
      <c r="J106" s="111"/>
      <c r="K106" s="111"/>
      <c r="L106" s="111">
        <v>0</v>
      </c>
      <c r="M106" s="111"/>
      <c r="N106" s="111"/>
      <c r="P106" s="101"/>
      <c r="R106" s="24"/>
      <c r="S106" s="24"/>
      <c r="T106" s="24"/>
      <c r="U106" s="24"/>
      <c r="V106" s="24"/>
      <c r="W106" s="24"/>
      <c r="X106" s="24"/>
      <c r="Y106" s="24"/>
      <c r="Z106" s="24"/>
      <c r="AA106" s="24"/>
      <c r="AB106" s="24"/>
      <c r="AC106" s="24"/>
      <c r="AD106" s="24"/>
    </row>
    <row r="107" spans="1:30" s="7" customFormat="1" ht="18" customHeight="1" x14ac:dyDescent="0.25">
      <c r="A107" s="43"/>
      <c r="B107" s="11"/>
      <c r="C107" s="101"/>
      <c r="D107" s="101"/>
      <c r="E107" s="114" t="s">
        <v>68</v>
      </c>
      <c r="F107" s="115"/>
      <c r="G107" s="115"/>
      <c r="H107" s="116"/>
      <c r="I107" s="117">
        <f>SUM(I105:K106)</f>
        <v>-508744.03</v>
      </c>
      <c r="J107" s="117"/>
      <c r="K107" s="117"/>
      <c r="L107" s="117">
        <f>SUM(L105:N106)</f>
        <v>1224316.05</v>
      </c>
      <c r="M107" s="117"/>
      <c r="N107" s="117"/>
      <c r="P107" s="101"/>
      <c r="R107" s="24"/>
      <c r="S107" s="24"/>
      <c r="T107" s="24"/>
      <c r="U107" s="24"/>
      <c r="V107" s="24"/>
      <c r="W107" s="24"/>
      <c r="X107" s="24"/>
      <c r="Y107" s="24"/>
      <c r="Z107" s="24"/>
      <c r="AA107" s="24"/>
      <c r="AB107" s="24"/>
      <c r="AC107" s="24"/>
      <c r="AD107" s="24"/>
    </row>
    <row r="108" spans="1:30" s="7" customFormat="1" ht="18" customHeight="1" x14ac:dyDescent="0.25">
      <c r="A108" s="43"/>
      <c r="B108" s="12" t="s">
        <v>11</v>
      </c>
      <c r="C108" s="17" t="s">
        <v>69</v>
      </c>
      <c r="D108" s="101"/>
      <c r="E108" s="101"/>
      <c r="F108" s="101"/>
      <c r="G108" s="101"/>
      <c r="H108" s="101"/>
      <c r="I108" s="101"/>
      <c r="J108" s="101"/>
      <c r="K108" s="101"/>
      <c r="L108" s="101"/>
      <c r="M108" s="101"/>
      <c r="N108" s="101"/>
      <c r="O108" s="101"/>
      <c r="P108" s="101"/>
    </row>
    <row r="109" spans="1:30" s="7" customFormat="1" ht="12.75" customHeight="1" x14ac:dyDescent="0.2">
      <c r="A109" s="43"/>
      <c r="B109" s="11"/>
      <c r="C109" s="45" t="s">
        <v>70</v>
      </c>
      <c r="D109" s="101"/>
      <c r="E109" s="101"/>
      <c r="F109" s="101"/>
      <c r="G109" s="101"/>
      <c r="H109" s="101"/>
      <c r="I109" s="101"/>
      <c r="J109" s="101"/>
      <c r="K109" s="101"/>
      <c r="L109" s="101"/>
      <c r="M109" s="101"/>
      <c r="N109" s="101"/>
      <c r="O109" s="101"/>
      <c r="P109" s="101"/>
      <c r="S109" s="24"/>
      <c r="T109" s="24"/>
      <c r="U109" s="24"/>
      <c r="V109" s="24"/>
      <c r="W109" s="24"/>
      <c r="X109" s="24"/>
      <c r="Y109" s="24"/>
      <c r="Z109" s="24"/>
      <c r="AA109" s="24"/>
      <c r="AB109" s="24"/>
      <c r="AC109" s="24"/>
      <c r="AD109" s="24"/>
    </row>
    <row r="110" spans="1:30" s="7" customFormat="1" ht="7.5" customHeight="1" x14ac:dyDescent="0.2">
      <c r="A110" s="43"/>
      <c r="B110" s="11"/>
      <c r="C110" s="101"/>
      <c r="D110" s="101"/>
      <c r="E110" s="101"/>
      <c r="F110" s="101"/>
      <c r="G110" s="101"/>
      <c r="H110" s="101"/>
      <c r="I110" s="101"/>
      <c r="J110" s="101"/>
      <c r="K110" s="101"/>
      <c r="L110" s="101"/>
      <c r="M110" s="101"/>
      <c r="N110" s="101"/>
      <c r="O110" s="101"/>
      <c r="P110" s="101"/>
      <c r="S110" s="24"/>
      <c r="T110" s="24"/>
      <c r="U110" s="24"/>
      <c r="V110" s="24"/>
      <c r="W110" s="24"/>
      <c r="X110" s="24"/>
      <c r="Y110" s="24"/>
      <c r="Z110" s="24"/>
      <c r="AA110" s="24"/>
      <c r="AB110" s="24"/>
      <c r="AC110" s="24"/>
      <c r="AD110" s="24"/>
    </row>
    <row r="111" spans="1:30" s="47" customFormat="1" ht="12.75" customHeight="1" x14ac:dyDescent="0.25">
      <c r="A111" s="46"/>
      <c r="C111" s="48"/>
      <c r="D111" s="126" t="s">
        <v>14</v>
      </c>
      <c r="E111" s="126"/>
      <c r="F111" s="126"/>
      <c r="G111" s="126"/>
      <c r="H111" s="126"/>
      <c r="I111" s="126"/>
      <c r="J111" s="126"/>
      <c r="K111" s="126"/>
      <c r="L111" s="126"/>
      <c r="M111" s="175" t="s">
        <v>24</v>
      </c>
      <c r="N111" s="176"/>
      <c r="O111" s="177"/>
      <c r="S111" s="49"/>
      <c r="T111" s="49"/>
      <c r="U111" s="49"/>
      <c r="V111" s="49"/>
      <c r="W111" s="49"/>
      <c r="X111" s="49"/>
      <c r="Y111" s="49"/>
      <c r="Z111" s="49"/>
      <c r="AA111" s="49"/>
      <c r="AB111" s="49"/>
      <c r="AC111" s="49"/>
      <c r="AD111" s="49"/>
    </row>
    <row r="112" spans="1:30" s="7" customFormat="1" ht="20.25" customHeight="1" x14ac:dyDescent="0.2">
      <c r="A112" s="43"/>
      <c r="B112" s="11"/>
      <c r="C112" s="101"/>
      <c r="D112" s="178" t="s">
        <v>71</v>
      </c>
      <c r="E112" s="178"/>
      <c r="F112" s="178"/>
      <c r="G112" s="178"/>
      <c r="H112" s="178"/>
      <c r="I112" s="178"/>
      <c r="J112" s="178"/>
      <c r="K112" s="178"/>
      <c r="L112" s="178"/>
      <c r="M112" s="111">
        <v>0</v>
      </c>
      <c r="N112" s="111"/>
      <c r="O112" s="111"/>
      <c r="S112" s="24"/>
      <c r="T112" s="24"/>
      <c r="U112" s="24"/>
      <c r="V112" s="24"/>
      <c r="W112" s="24"/>
      <c r="X112" s="24"/>
      <c r="Y112" s="24"/>
      <c r="Z112" s="24"/>
      <c r="AA112" s="24"/>
      <c r="AB112" s="24"/>
      <c r="AC112" s="24"/>
      <c r="AD112" s="24"/>
    </row>
    <row r="113" spans="1:30" s="7" customFormat="1" ht="20.25" customHeight="1" x14ac:dyDescent="0.2">
      <c r="A113" s="43"/>
      <c r="B113" s="11"/>
      <c r="C113" s="101"/>
      <c r="D113" s="178" t="s">
        <v>72</v>
      </c>
      <c r="E113" s="178"/>
      <c r="F113" s="178"/>
      <c r="G113" s="178"/>
      <c r="H113" s="178"/>
      <c r="I113" s="178"/>
      <c r="J113" s="178"/>
      <c r="K113" s="178"/>
      <c r="L113" s="178"/>
      <c r="M113" s="111">
        <v>260579.39</v>
      </c>
      <c r="N113" s="111"/>
      <c r="O113" s="111"/>
      <c r="S113" s="24"/>
      <c r="T113" s="24"/>
      <c r="U113" s="24"/>
      <c r="V113" s="24"/>
      <c r="W113" s="24"/>
      <c r="X113" s="24"/>
      <c r="Y113" s="24"/>
      <c r="Z113" s="24"/>
      <c r="AA113" s="24"/>
      <c r="AB113" s="24"/>
      <c r="AC113" s="24"/>
      <c r="AD113" s="24"/>
    </row>
    <row r="114" spans="1:30" s="7" customFormat="1" ht="20.25" customHeight="1" x14ac:dyDescent="0.2">
      <c r="A114" s="43"/>
      <c r="B114" s="11"/>
      <c r="C114" s="101"/>
      <c r="D114" s="178" t="s">
        <v>73</v>
      </c>
      <c r="E114" s="178"/>
      <c r="F114" s="178"/>
      <c r="G114" s="178"/>
      <c r="H114" s="178"/>
      <c r="I114" s="178"/>
      <c r="J114" s="178"/>
      <c r="K114" s="178"/>
      <c r="L114" s="178"/>
      <c r="M114" s="111">
        <v>-914862.87</v>
      </c>
      <c r="N114" s="111"/>
      <c r="O114" s="111"/>
      <c r="S114" s="24"/>
      <c r="T114" s="24"/>
      <c r="U114" s="24"/>
      <c r="V114" s="24"/>
      <c r="W114" s="24"/>
      <c r="X114" s="24"/>
      <c r="Y114" s="24"/>
      <c r="Z114" s="24"/>
      <c r="AA114" s="24"/>
      <c r="AB114" s="24"/>
      <c r="AC114" s="24"/>
      <c r="AD114" s="24"/>
    </row>
    <row r="115" spans="1:30" s="7" customFormat="1" ht="20.25" customHeight="1" x14ac:dyDescent="0.2">
      <c r="A115" s="43"/>
      <c r="B115" s="11"/>
      <c r="C115" s="101"/>
      <c r="D115" s="178" t="s">
        <v>74</v>
      </c>
      <c r="E115" s="178"/>
      <c r="F115" s="178"/>
      <c r="G115" s="178"/>
      <c r="H115" s="178"/>
      <c r="I115" s="178"/>
      <c r="J115" s="178"/>
      <c r="K115" s="178"/>
      <c r="L115" s="178"/>
      <c r="M115" s="111">
        <v>104716.12</v>
      </c>
      <c r="N115" s="111"/>
      <c r="O115" s="111"/>
      <c r="S115" s="24"/>
      <c r="T115" s="24"/>
      <c r="U115" s="24"/>
      <c r="V115" s="24"/>
      <c r="W115" s="24"/>
      <c r="X115" s="24"/>
      <c r="Y115" s="24"/>
      <c r="Z115" s="24"/>
      <c r="AA115" s="24"/>
      <c r="AB115" s="24"/>
      <c r="AC115" s="24"/>
      <c r="AD115" s="24"/>
    </row>
    <row r="116" spans="1:30" s="7" customFormat="1" ht="20.25" customHeight="1" x14ac:dyDescent="0.2">
      <c r="A116" s="43"/>
      <c r="B116" s="11"/>
      <c r="C116" s="101"/>
      <c r="D116" s="178" t="s">
        <v>75</v>
      </c>
      <c r="E116" s="178"/>
      <c r="F116" s="178"/>
      <c r="G116" s="178"/>
      <c r="H116" s="178"/>
      <c r="I116" s="178"/>
      <c r="J116" s="178"/>
      <c r="K116" s="178"/>
      <c r="L116" s="178"/>
      <c r="M116" s="111">
        <v>38189.83</v>
      </c>
      <c r="N116" s="111"/>
      <c r="O116" s="111"/>
      <c r="S116" s="24"/>
      <c r="T116" s="24"/>
      <c r="U116" s="24"/>
      <c r="V116" s="24"/>
      <c r="W116" s="24"/>
      <c r="X116" s="24"/>
      <c r="Y116" s="24"/>
      <c r="Z116" s="24"/>
      <c r="AA116" s="24"/>
      <c r="AB116" s="24"/>
      <c r="AC116" s="24"/>
      <c r="AD116" s="24"/>
    </row>
    <row r="117" spans="1:30" s="7" customFormat="1" ht="20.25" customHeight="1" x14ac:dyDescent="0.2">
      <c r="A117" s="43"/>
      <c r="B117" s="11"/>
      <c r="C117" s="101"/>
      <c r="D117" s="178" t="s">
        <v>76</v>
      </c>
      <c r="E117" s="178"/>
      <c r="F117" s="178"/>
      <c r="G117" s="178"/>
      <c r="H117" s="178"/>
      <c r="I117" s="178"/>
      <c r="J117" s="178"/>
      <c r="K117" s="178"/>
      <c r="L117" s="178"/>
      <c r="M117" s="111">
        <v>2633.5</v>
      </c>
      <c r="N117" s="111"/>
      <c r="O117" s="111"/>
      <c r="S117" s="24"/>
      <c r="T117" s="24"/>
      <c r="U117" s="24"/>
      <c r="V117" s="24"/>
      <c r="W117" s="24"/>
      <c r="X117" s="24"/>
      <c r="Y117" s="24"/>
      <c r="Z117" s="24"/>
      <c r="AA117" s="24"/>
      <c r="AB117" s="24"/>
      <c r="AC117" s="24"/>
      <c r="AD117" s="24"/>
    </row>
    <row r="118" spans="1:30" s="7" customFormat="1" ht="14.25" customHeight="1" x14ac:dyDescent="0.2">
      <c r="A118" s="43"/>
      <c r="B118" s="11"/>
      <c r="C118" s="101"/>
      <c r="D118" s="179" t="s">
        <v>77</v>
      </c>
      <c r="E118" s="180"/>
      <c r="F118" s="180"/>
      <c r="G118" s="180"/>
      <c r="H118" s="180"/>
      <c r="I118" s="180"/>
      <c r="J118" s="180"/>
      <c r="K118" s="180"/>
      <c r="L118" s="181"/>
      <c r="M118" s="117">
        <f>SUM(M112:O117)</f>
        <v>-508744.02999999997</v>
      </c>
      <c r="N118" s="117"/>
      <c r="O118" s="117"/>
      <c r="P118" s="39"/>
      <c r="Q118" s="39"/>
      <c r="S118" s="24"/>
      <c r="T118" s="24"/>
      <c r="U118" s="24"/>
      <c r="V118" s="24"/>
      <c r="W118" s="24"/>
      <c r="X118" s="24"/>
      <c r="Y118" s="24"/>
      <c r="Z118" s="24"/>
      <c r="AA118" s="24"/>
      <c r="AB118" s="24"/>
      <c r="AC118" s="24"/>
      <c r="AD118" s="24"/>
    </row>
    <row r="119" spans="1:30" s="7" customFormat="1" ht="5.25" customHeight="1" x14ac:dyDescent="0.2">
      <c r="A119" s="43"/>
      <c r="B119" s="11"/>
      <c r="C119" s="101"/>
      <c r="D119" s="101"/>
      <c r="E119" s="101"/>
      <c r="F119" s="101"/>
      <c r="G119" s="101"/>
      <c r="H119" s="101"/>
      <c r="I119" s="101"/>
      <c r="J119" s="101"/>
      <c r="K119" s="101"/>
      <c r="L119" s="101"/>
      <c r="M119" s="101"/>
      <c r="N119" s="101"/>
      <c r="O119" s="101"/>
      <c r="P119" s="101"/>
      <c r="S119" s="24"/>
      <c r="T119" s="24"/>
      <c r="U119" s="24"/>
      <c r="V119" s="24"/>
      <c r="W119" s="24"/>
      <c r="X119" s="24"/>
      <c r="Y119" s="24"/>
      <c r="Z119" s="24"/>
      <c r="AA119" s="24"/>
      <c r="AB119" s="24"/>
      <c r="AC119" s="24"/>
      <c r="AD119" s="24"/>
    </row>
    <row r="120" spans="1:30" s="11" customFormat="1" ht="15" customHeight="1" x14ac:dyDescent="0.25">
      <c r="A120" s="43"/>
      <c r="B120" s="12" t="s">
        <v>11</v>
      </c>
      <c r="C120" s="17" t="s">
        <v>78</v>
      </c>
      <c r="D120" s="29"/>
      <c r="E120" s="29"/>
      <c r="F120" s="29"/>
      <c r="G120" s="29"/>
      <c r="H120" s="29"/>
      <c r="I120" s="29"/>
      <c r="J120" s="29"/>
      <c r="K120" s="29"/>
      <c r="L120" s="29"/>
      <c r="M120" s="29"/>
      <c r="N120" s="29"/>
      <c r="O120" s="29"/>
      <c r="P120" s="29"/>
    </row>
    <row r="121" spans="1:30" s="30" customFormat="1" ht="16.5" customHeight="1" x14ac:dyDescent="0.25">
      <c r="A121" s="50"/>
      <c r="C121" s="45" t="s">
        <v>79</v>
      </c>
      <c r="D121" s="27"/>
      <c r="E121" s="27"/>
      <c r="F121" s="27"/>
      <c r="G121" s="27"/>
      <c r="H121" s="27"/>
      <c r="I121" s="27"/>
      <c r="J121" s="27"/>
      <c r="K121" s="27"/>
      <c r="L121" s="27"/>
      <c r="M121" s="27"/>
      <c r="N121" s="27"/>
      <c r="O121" s="27"/>
      <c r="P121" s="27"/>
    </row>
    <row r="122" spans="1:30" s="7" customFormat="1" ht="15" customHeight="1" x14ac:dyDescent="0.25">
      <c r="A122" s="43"/>
      <c r="B122" s="11"/>
      <c r="C122" s="101"/>
      <c r="D122" s="126" t="s">
        <v>14</v>
      </c>
      <c r="E122" s="126"/>
      <c r="F122" s="126"/>
      <c r="G122" s="126"/>
      <c r="H122" s="126"/>
      <c r="I122" s="126"/>
      <c r="J122" s="126"/>
      <c r="K122" s="126"/>
      <c r="L122" s="126"/>
      <c r="M122" s="187">
        <v>2023</v>
      </c>
      <c r="N122" s="188"/>
      <c r="O122" s="189"/>
    </row>
    <row r="123" spans="1:30" s="7" customFormat="1" ht="18" customHeight="1" x14ac:dyDescent="0.2">
      <c r="A123" s="43"/>
      <c r="B123" s="11"/>
      <c r="C123" s="101"/>
      <c r="D123" s="110" t="s">
        <v>80</v>
      </c>
      <c r="E123" s="110"/>
      <c r="F123" s="110"/>
      <c r="G123" s="110"/>
      <c r="H123" s="110"/>
      <c r="I123" s="110"/>
      <c r="J123" s="110"/>
      <c r="K123" s="110"/>
      <c r="L123" s="110"/>
      <c r="M123" s="137">
        <v>0</v>
      </c>
      <c r="N123" s="137"/>
      <c r="O123" s="137"/>
    </row>
    <row r="124" spans="1:30" s="7" customFormat="1" ht="15.75" customHeight="1" x14ac:dyDescent="0.25">
      <c r="A124" s="43"/>
      <c r="B124" s="11"/>
      <c r="C124" s="101"/>
      <c r="D124" s="179" t="s">
        <v>81</v>
      </c>
      <c r="E124" s="180"/>
      <c r="F124" s="180"/>
      <c r="G124" s="180"/>
      <c r="H124" s="180"/>
      <c r="I124" s="180"/>
      <c r="J124" s="180"/>
      <c r="K124" s="180"/>
      <c r="L124" s="181"/>
      <c r="M124" s="190">
        <f>SUM(M123)</f>
        <v>0</v>
      </c>
      <c r="N124" s="190"/>
      <c r="O124" s="190"/>
    </row>
    <row r="125" spans="1:30" s="7" customFormat="1" ht="28.5" customHeight="1" x14ac:dyDescent="0.2">
      <c r="A125" s="43"/>
      <c r="B125" s="11"/>
      <c r="C125" s="120" t="s">
        <v>1720</v>
      </c>
      <c r="D125" s="120"/>
      <c r="E125" s="120"/>
      <c r="F125" s="120"/>
      <c r="G125" s="120"/>
      <c r="H125" s="120"/>
      <c r="I125" s="120"/>
      <c r="J125" s="120"/>
      <c r="K125" s="120"/>
      <c r="L125" s="120"/>
      <c r="M125" s="120"/>
      <c r="N125" s="120"/>
      <c r="O125" s="120"/>
      <c r="P125" s="120"/>
    </row>
    <row r="126" spans="1:30" s="7" customFormat="1" ht="15.75" customHeight="1" x14ac:dyDescent="0.25">
      <c r="A126" s="11"/>
      <c r="B126" s="10" t="s">
        <v>82</v>
      </c>
      <c r="C126" s="51" t="s">
        <v>83</v>
      </c>
      <c r="D126" s="11"/>
      <c r="E126" s="11"/>
      <c r="F126" s="11"/>
      <c r="G126" s="11"/>
      <c r="H126" s="11"/>
      <c r="I126" s="11"/>
      <c r="J126" s="11"/>
      <c r="K126" s="11"/>
      <c r="L126" s="11"/>
      <c r="M126" s="11"/>
      <c r="N126" s="11"/>
      <c r="O126" s="11"/>
      <c r="P126" s="11"/>
    </row>
    <row r="127" spans="1:30" s="7" customFormat="1" ht="5.25" hidden="1" customHeight="1" x14ac:dyDescent="0.25">
      <c r="A127" s="11"/>
      <c r="B127" s="13"/>
      <c r="C127" s="51"/>
      <c r="D127" s="11"/>
      <c r="E127" s="11"/>
      <c r="F127" s="11"/>
      <c r="G127" s="11"/>
      <c r="H127" s="11"/>
      <c r="I127" s="11"/>
      <c r="J127" s="11"/>
      <c r="K127" s="11"/>
      <c r="L127" s="11"/>
      <c r="M127" s="11"/>
      <c r="N127" s="11"/>
      <c r="O127" s="11"/>
      <c r="P127" s="11"/>
    </row>
    <row r="128" spans="1:30" s="7" customFormat="1" ht="17.25" customHeight="1" x14ac:dyDescent="0.25">
      <c r="A128" s="31"/>
      <c r="B128" s="31"/>
      <c r="C128" s="13" t="s">
        <v>84</v>
      </c>
      <c r="D128" s="31"/>
      <c r="E128" s="31"/>
      <c r="F128" s="31"/>
      <c r="G128" s="31"/>
      <c r="H128" s="31"/>
      <c r="I128" s="31"/>
      <c r="J128" s="31"/>
      <c r="K128" s="31"/>
      <c r="L128" s="31"/>
      <c r="M128" s="31"/>
      <c r="N128" s="31"/>
      <c r="O128" s="31"/>
      <c r="P128" s="31"/>
    </row>
    <row r="129" spans="1:16" s="30" customFormat="1" ht="17.25" customHeight="1" x14ac:dyDescent="0.25">
      <c r="A129" s="50"/>
      <c r="C129" s="291" t="s">
        <v>1721</v>
      </c>
      <c r="D129" s="291"/>
      <c r="E129" s="291"/>
      <c r="F129" s="291"/>
      <c r="G129" s="291"/>
      <c r="H129" s="291"/>
      <c r="I129" s="291"/>
      <c r="J129" s="291"/>
      <c r="K129" s="291"/>
      <c r="L129" s="291"/>
      <c r="M129" s="291"/>
      <c r="N129" s="291"/>
      <c r="O129" s="291"/>
      <c r="P129" s="291"/>
    </row>
    <row r="130" spans="1:16" s="30" customFormat="1" ht="12.75" customHeight="1" x14ac:dyDescent="0.25">
      <c r="B130" s="73"/>
      <c r="C130" s="74"/>
      <c r="D130" s="183" t="s">
        <v>14</v>
      </c>
      <c r="E130" s="183"/>
      <c r="F130" s="183"/>
      <c r="G130" s="183"/>
      <c r="H130" s="183"/>
      <c r="I130" s="183"/>
      <c r="J130" s="183"/>
      <c r="K130" s="183"/>
      <c r="L130" s="183"/>
      <c r="M130" s="175" t="s">
        <v>24</v>
      </c>
      <c r="N130" s="176"/>
      <c r="O130" s="177"/>
    </row>
    <row r="131" spans="1:16" s="7" customFormat="1" ht="14.25" customHeight="1" x14ac:dyDescent="0.25">
      <c r="B131" s="52"/>
      <c r="C131" s="53"/>
      <c r="D131" s="184" t="s">
        <v>85</v>
      </c>
      <c r="E131" s="185"/>
      <c r="F131" s="185"/>
      <c r="G131" s="185"/>
      <c r="H131" s="185"/>
      <c r="I131" s="185"/>
      <c r="J131" s="185"/>
      <c r="K131" s="185"/>
      <c r="L131" s="186"/>
      <c r="M131" s="187"/>
      <c r="N131" s="188"/>
      <c r="O131" s="189"/>
    </row>
    <row r="132" spans="1:16" s="7" customFormat="1" ht="14.25" customHeight="1" x14ac:dyDescent="0.2">
      <c r="B132" s="52"/>
      <c r="C132" s="53"/>
      <c r="D132" s="110" t="s">
        <v>86</v>
      </c>
      <c r="E132" s="110"/>
      <c r="F132" s="110"/>
      <c r="G132" s="110"/>
      <c r="H132" s="110"/>
      <c r="I132" s="110"/>
      <c r="J132" s="110"/>
      <c r="K132" s="110"/>
      <c r="L132" s="110"/>
      <c r="M132" s="137">
        <v>1134518.73</v>
      </c>
      <c r="N132" s="137"/>
      <c r="O132" s="137"/>
    </row>
    <row r="133" spans="1:16" s="7" customFormat="1" ht="14.25" customHeight="1" x14ac:dyDescent="0.2">
      <c r="B133" s="52"/>
      <c r="C133" s="53"/>
      <c r="D133" s="110" t="s">
        <v>87</v>
      </c>
      <c r="E133" s="110"/>
      <c r="F133" s="110"/>
      <c r="G133" s="110"/>
      <c r="H133" s="110"/>
      <c r="I133" s="110"/>
      <c r="J133" s="110"/>
      <c r="K133" s="110"/>
      <c r="L133" s="110"/>
      <c r="M133" s="137">
        <v>1580468</v>
      </c>
      <c r="N133" s="137"/>
      <c r="O133" s="137"/>
    </row>
    <row r="134" spans="1:16" s="7" customFormat="1" ht="14.25" customHeight="1" x14ac:dyDescent="0.2">
      <c r="B134" s="52"/>
      <c r="C134" s="53"/>
      <c r="D134" s="110" t="s">
        <v>88</v>
      </c>
      <c r="E134" s="110"/>
      <c r="F134" s="110"/>
      <c r="G134" s="110"/>
      <c r="H134" s="110"/>
      <c r="I134" s="110"/>
      <c r="J134" s="110"/>
      <c r="K134" s="110"/>
      <c r="L134" s="110"/>
      <c r="M134" s="137">
        <v>331706.3</v>
      </c>
      <c r="N134" s="137"/>
      <c r="O134" s="137"/>
    </row>
    <row r="135" spans="1:16" s="7" customFormat="1" ht="14.25" customHeight="1" x14ac:dyDescent="0.2">
      <c r="B135" s="52"/>
      <c r="C135" s="53"/>
      <c r="D135" s="110" t="s">
        <v>89</v>
      </c>
      <c r="E135" s="110"/>
      <c r="F135" s="110"/>
      <c r="G135" s="110"/>
      <c r="H135" s="110"/>
      <c r="I135" s="110"/>
      <c r="J135" s="110"/>
      <c r="K135" s="110"/>
      <c r="L135" s="110"/>
      <c r="M135" s="137">
        <v>18260.689999999999</v>
      </c>
      <c r="N135" s="137"/>
      <c r="O135" s="137"/>
    </row>
    <row r="136" spans="1:16" s="7" customFormat="1" ht="14.25" customHeight="1" x14ac:dyDescent="0.25">
      <c r="B136" s="52"/>
      <c r="C136" s="53"/>
      <c r="D136" s="191" t="s">
        <v>90</v>
      </c>
      <c r="E136" s="191"/>
      <c r="F136" s="191"/>
      <c r="G136" s="191"/>
      <c r="H136" s="191"/>
      <c r="I136" s="191"/>
      <c r="J136" s="191"/>
      <c r="K136" s="191"/>
      <c r="L136" s="191"/>
      <c r="M136" s="190">
        <f>SUM(M132:O135)</f>
        <v>3064953.7199999997</v>
      </c>
      <c r="N136" s="190"/>
      <c r="O136" s="190"/>
    </row>
    <row r="137" spans="1:16" s="7" customFormat="1" ht="14.25" customHeight="1" x14ac:dyDescent="0.2">
      <c r="B137" s="52"/>
      <c r="C137" s="53"/>
      <c r="D137" s="110" t="s">
        <v>1675</v>
      </c>
      <c r="E137" s="110"/>
      <c r="F137" s="110"/>
      <c r="G137" s="110"/>
      <c r="H137" s="110"/>
      <c r="I137" s="110"/>
      <c r="J137" s="110"/>
      <c r="K137" s="110"/>
      <c r="L137" s="110"/>
      <c r="M137" s="137">
        <v>26720552.41</v>
      </c>
      <c r="N137" s="137"/>
      <c r="O137" s="137"/>
    </row>
    <row r="138" spans="1:16" s="7" customFormat="1" ht="15" customHeight="1" x14ac:dyDescent="0.25">
      <c r="B138" s="52"/>
      <c r="C138" s="53"/>
      <c r="D138" s="191" t="s">
        <v>90</v>
      </c>
      <c r="E138" s="191"/>
      <c r="F138" s="191"/>
      <c r="G138" s="191"/>
      <c r="H138" s="191"/>
      <c r="I138" s="191"/>
      <c r="J138" s="191"/>
      <c r="K138" s="191"/>
      <c r="L138" s="191"/>
      <c r="M138" s="190">
        <f>SUM(M137)</f>
        <v>26720552.41</v>
      </c>
      <c r="N138" s="190"/>
      <c r="O138" s="190"/>
    </row>
    <row r="139" spans="1:16" s="7" customFormat="1" ht="15" customHeight="1" x14ac:dyDescent="0.25">
      <c r="B139" s="52"/>
      <c r="C139" s="53"/>
      <c r="D139" s="192" t="s">
        <v>91</v>
      </c>
      <c r="E139" s="193"/>
      <c r="F139" s="193"/>
      <c r="G139" s="193"/>
      <c r="H139" s="193"/>
      <c r="I139" s="193"/>
      <c r="J139" s="193"/>
      <c r="K139" s="193"/>
      <c r="L139" s="194"/>
      <c r="M139" s="190">
        <f>+M138+M136</f>
        <v>29785506.129999999</v>
      </c>
      <c r="N139" s="190"/>
      <c r="O139" s="190"/>
    </row>
    <row r="140" spans="1:16" s="7" customFormat="1" ht="8.25" customHeight="1" x14ac:dyDescent="0.25">
      <c r="B140" s="52"/>
      <c r="C140" s="53"/>
      <c r="D140" s="53"/>
      <c r="E140" s="53"/>
      <c r="F140" s="53"/>
      <c r="G140" s="53"/>
      <c r="H140" s="53"/>
      <c r="I140" s="53"/>
      <c r="J140" s="53"/>
      <c r="K140" s="53"/>
      <c r="L140" s="53"/>
      <c r="M140" s="53"/>
      <c r="N140" s="53"/>
      <c r="O140" s="53"/>
      <c r="P140" s="53"/>
    </row>
    <row r="141" spans="1:16" s="7" customFormat="1" ht="15" x14ac:dyDescent="0.25">
      <c r="A141" s="101"/>
      <c r="B141" s="101"/>
      <c r="C141" s="10" t="s">
        <v>92</v>
      </c>
      <c r="D141" s="101"/>
      <c r="E141" s="101"/>
      <c r="F141" s="101"/>
      <c r="G141" s="101"/>
      <c r="H141" s="101"/>
      <c r="I141" s="101"/>
      <c r="J141" s="101"/>
      <c r="K141" s="101"/>
      <c r="L141" s="101"/>
      <c r="M141" s="101"/>
      <c r="N141" s="101"/>
      <c r="O141" s="101"/>
      <c r="P141" s="101"/>
    </row>
    <row r="142" spans="1:16" s="7" customFormat="1" ht="15" x14ac:dyDescent="0.25">
      <c r="A142" s="101"/>
      <c r="B142" s="33"/>
      <c r="C142" s="130" t="s">
        <v>1722</v>
      </c>
      <c r="D142" s="130"/>
      <c r="E142" s="130"/>
      <c r="F142" s="130"/>
      <c r="G142" s="130"/>
      <c r="H142" s="130"/>
      <c r="I142" s="130"/>
      <c r="J142" s="130"/>
      <c r="K142" s="130"/>
      <c r="L142" s="130"/>
      <c r="M142" s="130"/>
      <c r="N142" s="130"/>
      <c r="O142" s="130"/>
      <c r="P142" s="130"/>
    </row>
    <row r="143" spans="1:16" s="7" customFormat="1" ht="12" customHeight="1" x14ac:dyDescent="0.25">
      <c r="A143" s="101"/>
      <c r="B143" s="26"/>
      <c r="C143" s="101"/>
      <c r="D143" s="101"/>
      <c r="E143" s="101"/>
      <c r="F143" s="101"/>
      <c r="G143" s="101"/>
      <c r="H143" s="101"/>
      <c r="I143" s="101"/>
      <c r="J143" s="101"/>
      <c r="K143" s="101"/>
      <c r="L143" s="101"/>
      <c r="M143" s="101"/>
      <c r="N143" s="101"/>
      <c r="O143" s="101"/>
      <c r="P143" s="101"/>
    </row>
    <row r="144" spans="1:16" s="7" customFormat="1" ht="12.75" customHeight="1" x14ac:dyDescent="0.25">
      <c r="A144" s="101"/>
      <c r="B144" s="26"/>
      <c r="C144" s="101"/>
      <c r="D144" s="101"/>
      <c r="E144" s="113" t="s">
        <v>14</v>
      </c>
      <c r="F144" s="113"/>
      <c r="G144" s="113"/>
      <c r="H144" s="113"/>
      <c r="I144" s="113"/>
      <c r="J144" s="113"/>
      <c r="K144" s="113"/>
      <c r="L144" s="187" t="s">
        <v>24</v>
      </c>
      <c r="M144" s="188"/>
      <c r="N144" s="189"/>
      <c r="P144" s="101"/>
    </row>
    <row r="145" spans="1:18" s="7" customFormat="1" ht="16.5" customHeight="1" x14ac:dyDescent="0.25">
      <c r="A145" s="101"/>
      <c r="B145" s="26"/>
      <c r="C145" s="101"/>
      <c r="D145" s="101"/>
      <c r="E145" s="161" t="s">
        <v>93</v>
      </c>
      <c r="F145" s="161"/>
      <c r="G145" s="161"/>
      <c r="H145" s="161"/>
      <c r="I145" s="161"/>
      <c r="J145" s="161"/>
      <c r="K145" s="161"/>
      <c r="L145" s="160">
        <v>12870347.970000001</v>
      </c>
      <c r="M145" s="160"/>
      <c r="N145" s="160"/>
      <c r="P145" s="101"/>
    </row>
    <row r="146" spans="1:18" s="7" customFormat="1" ht="26.25" customHeight="1" x14ac:dyDescent="0.25">
      <c r="A146" s="101"/>
      <c r="B146" s="26"/>
      <c r="C146" s="101"/>
      <c r="D146" s="101"/>
      <c r="E146" s="161" t="s">
        <v>94</v>
      </c>
      <c r="F146" s="161"/>
      <c r="G146" s="161"/>
      <c r="H146" s="161"/>
      <c r="I146" s="161"/>
      <c r="J146" s="161"/>
      <c r="K146" s="161"/>
      <c r="L146" s="160">
        <v>977453.72</v>
      </c>
      <c r="M146" s="160"/>
      <c r="N146" s="160"/>
      <c r="P146" s="101"/>
    </row>
    <row r="147" spans="1:18" s="7" customFormat="1" ht="16.5" customHeight="1" x14ac:dyDescent="0.25">
      <c r="A147" s="101"/>
      <c r="B147" s="26"/>
      <c r="C147" s="101"/>
      <c r="D147" s="101"/>
      <c r="E147" s="178" t="s">
        <v>95</v>
      </c>
      <c r="F147" s="178"/>
      <c r="G147" s="178"/>
      <c r="H147" s="178"/>
      <c r="I147" s="178"/>
      <c r="J147" s="178"/>
      <c r="K147" s="178"/>
      <c r="L147" s="160">
        <v>0</v>
      </c>
      <c r="M147" s="160"/>
      <c r="N147" s="160"/>
      <c r="P147" s="101"/>
    </row>
    <row r="148" spans="1:18" s="7" customFormat="1" ht="14.25" customHeight="1" x14ac:dyDescent="0.25">
      <c r="A148" s="101"/>
      <c r="B148" s="26"/>
      <c r="C148" s="101"/>
      <c r="D148" s="101"/>
      <c r="E148" s="179" t="s">
        <v>96</v>
      </c>
      <c r="F148" s="180"/>
      <c r="G148" s="180"/>
      <c r="H148" s="180"/>
      <c r="I148" s="180"/>
      <c r="J148" s="180"/>
      <c r="K148" s="181"/>
      <c r="L148" s="167">
        <f>SUM(L145:N147)</f>
        <v>13847801.690000001</v>
      </c>
      <c r="M148" s="167"/>
      <c r="N148" s="167"/>
      <c r="P148" s="101"/>
      <c r="R148" s="39">
        <f>+M139-L148</f>
        <v>15937704.439999998</v>
      </c>
    </row>
    <row r="149" spans="1:18" s="7" customFormat="1" ht="12" customHeight="1" x14ac:dyDescent="0.25">
      <c r="A149" s="101"/>
      <c r="B149" s="26"/>
      <c r="C149" s="101"/>
      <c r="D149" s="101"/>
      <c r="E149" s="101"/>
      <c r="F149" s="101"/>
      <c r="G149" s="101"/>
      <c r="H149" s="101"/>
      <c r="I149" s="101"/>
      <c r="J149" s="101"/>
      <c r="K149" s="101"/>
      <c r="L149" s="101"/>
      <c r="M149" s="101"/>
      <c r="N149" s="101"/>
      <c r="O149" s="101"/>
      <c r="P149" s="101"/>
    </row>
    <row r="150" spans="1:18" s="7" customFormat="1" ht="12" customHeight="1" x14ac:dyDescent="0.2">
      <c r="A150" s="101"/>
      <c r="B150" s="26"/>
      <c r="C150" s="15" t="s">
        <v>97</v>
      </c>
      <c r="D150" s="101"/>
      <c r="E150" s="101"/>
      <c r="F150" s="101"/>
      <c r="G150" s="101"/>
      <c r="H150" s="101"/>
      <c r="I150" s="101"/>
      <c r="J150" s="101"/>
      <c r="K150" s="101"/>
      <c r="L150" s="101"/>
      <c r="M150" s="101"/>
      <c r="N150" s="101"/>
      <c r="O150" s="101"/>
      <c r="P150" s="101"/>
    </row>
    <row r="151" spans="1:18" s="7" customFormat="1" ht="5.25" customHeight="1" x14ac:dyDescent="0.25">
      <c r="A151" s="101"/>
      <c r="B151" s="26"/>
      <c r="C151" s="101"/>
      <c r="D151" s="101"/>
      <c r="E151" s="101"/>
      <c r="F151" s="101"/>
      <c r="G151" s="101"/>
      <c r="H151" s="101"/>
      <c r="I151" s="101"/>
      <c r="J151" s="101"/>
      <c r="K151" s="101"/>
      <c r="L151" s="101"/>
      <c r="M151" s="101"/>
      <c r="N151" s="101"/>
      <c r="O151" s="101"/>
      <c r="P151" s="101"/>
    </row>
    <row r="152" spans="1:18" s="30" customFormat="1" ht="16.5" customHeight="1" x14ac:dyDescent="0.25">
      <c r="A152" s="27"/>
      <c r="B152" s="54"/>
      <c r="C152" s="175" t="s">
        <v>14</v>
      </c>
      <c r="D152" s="176"/>
      <c r="E152" s="176"/>
      <c r="F152" s="176"/>
      <c r="G152" s="176"/>
      <c r="H152" s="176"/>
      <c r="I152" s="176"/>
      <c r="J152" s="177"/>
      <c r="K152" s="126" t="s">
        <v>24</v>
      </c>
      <c r="L152" s="126"/>
      <c r="M152" s="126"/>
      <c r="N152" s="126" t="s">
        <v>98</v>
      </c>
      <c r="O152" s="126"/>
      <c r="P152" s="55"/>
    </row>
    <row r="153" spans="1:18" s="7" customFormat="1" ht="15" customHeight="1" x14ac:dyDescent="0.25">
      <c r="A153" s="101"/>
      <c r="B153" s="26"/>
      <c r="C153" s="195" t="s">
        <v>99</v>
      </c>
      <c r="D153" s="196"/>
      <c r="E153" s="196"/>
      <c r="F153" s="196"/>
      <c r="G153" s="196"/>
      <c r="H153" s="196"/>
      <c r="I153" s="196"/>
      <c r="J153" s="197"/>
      <c r="K153" s="111">
        <v>7356326.7400000002</v>
      </c>
      <c r="L153" s="111"/>
      <c r="M153" s="111"/>
      <c r="N153" s="198">
        <f>K153/L148</f>
        <v>0.53122704272348653</v>
      </c>
      <c r="O153" s="198"/>
      <c r="P153" s="56"/>
    </row>
    <row r="154" spans="1:18" s="7" customFormat="1" ht="14.25" customHeight="1" x14ac:dyDescent="0.25">
      <c r="A154" s="101"/>
      <c r="B154" s="26"/>
      <c r="C154" s="195" t="s">
        <v>100</v>
      </c>
      <c r="D154" s="196"/>
      <c r="E154" s="196"/>
      <c r="F154" s="196"/>
      <c r="G154" s="196"/>
      <c r="H154" s="196"/>
      <c r="I154" s="196"/>
      <c r="J154" s="197"/>
      <c r="K154" s="111">
        <v>991403.28</v>
      </c>
      <c r="L154" s="111"/>
      <c r="M154" s="111"/>
      <c r="N154" s="198">
        <f>K154/L148</f>
        <v>7.1592827669963541E-2</v>
      </c>
      <c r="O154" s="198"/>
      <c r="P154" s="56"/>
    </row>
    <row r="155" spans="1:18" s="7" customFormat="1" ht="27.75" customHeight="1" x14ac:dyDescent="0.25">
      <c r="A155" s="101"/>
      <c r="B155" s="26"/>
      <c r="C155" s="195" t="s">
        <v>101</v>
      </c>
      <c r="D155" s="196"/>
      <c r="E155" s="196"/>
      <c r="F155" s="196"/>
      <c r="G155" s="196"/>
      <c r="H155" s="196"/>
      <c r="I155" s="196"/>
      <c r="J155" s="197"/>
      <c r="K155" s="111">
        <v>1303832.97</v>
      </c>
      <c r="L155" s="111"/>
      <c r="M155" s="111"/>
      <c r="N155" s="198">
        <f>K155/L148</f>
        <v>9.4154509082950325E-2</v>
      </c>
      <c r="O155" s="198"/>
      <c r="P155" s="56"/>
    </row>
    <row r="156" spans="1:18" s="7" customFormat="1" ht="5.25" customHeight="1" x14ac:dyDescent="0.25">
      <c r="A156" s="101"/>
      <c r="B156" s="26"/>
      <c r="C156" s="82"/>
      <c r="D156" s="82"/>
      <c r="E156" s="82"/>
      <c r="F156" s="82"/>
      <c r="G156" s="82"/>
      <c r="H156" s="82"/>
      <c r="I156" s="82"/>
      <c r="J156" s="82"/>
      <c r="K156" s="81"/>
      <c r="L156" s="81"/>
      <c r="M156" s="81"/>
      <c r="N156" s="83"/>
      <c r="O156" s="83"/>
      <c r="P156" s="56"/>
    </row>
    <row r="157" spans="1:18" s="11" customFormat="1" ht="16.5" customHeight="1" x14ac:dyDescent="0.25">
      <c r="A157" s="43"/>
      <c r="B157" s="57" t="s">
        <v>102</v>
      </c>
      <c r="C157" s="51" t="s">
        <v>103</v>
      </c>
    </row>
    <row r="158" spans="1:18" s="24" customFormat="1" ht="31.5" customHeight="1" x14ac:dyDescent="0.25">
      <c r="A158" s="34"/>
      <c r="B158" s="52" t="s">
        <v>104</v>
      </c>
      <c r="C158" s="202" t="s">
        <v>1723</v>
      </c>
      <c r="D158" s="202"/>
      <c r="E158" s="202"/>
      <c r="F158" s="202"/>
      <c r="G158" s="202"/>
      <c r="H158" s="202"/>
      <c r="I158" s="202"/>
      <c r="J158" s="202"/>
      <c r="K158" s="202"/>
      <c r="L158" s="202"/>
      <c r="M158" s="202"/>
      <c r="N158" s="202"/>
      <c r="O158" s="202"/>
      <c r="P158" s="202"/>
    </row>
    <row r="159" spans="1:18" s="24" customFormat="1" ht="42.75" customHeight="1" x14ac:dyDescent="0.25">
      <c r="B159" s="52" t="s">
        <v>105</v>
      </c>
      <c r="C159" s="202" t="s">
        <v>1724</v>
      </c>
      <c r="D159" s="202"/>
      <c r="E159" s="202"/>
      <c r="F159" s="202"/>
      <c r="G159" s="202"/>
      <c r="H159" s="202"/>
      <c r="I159" s="202"/>
      <c r="J159" s="202"/>
      <c r="K159" s="202"/>
      <c r="L159" s="202"/>
      <c r="M159" s="202"/>
      <c r="N159" s="202"/>
      <c r="O159" s="202"/>
      <c r="P159" s="202"/>
    </row>
    <row r="160" spans="1:18" s="7" customFormat="1" ht="21" customHeight="1" x14ac:dyDescent="0.25">
      <c r="A160" s="13"/>
      <c r="B160" s="57" t="s">
        <v>106</v>
      </c>
      <c r="C160" s="51" t="s">
        <v>107</v>
      </c>
    </row>
    <row r="161" spans="1:18" s="7" customFormat="1" ht="16.5" customHeight="1" x14ac:dyDescent="0.25">
      <c r="A161" s="31"/>
      <c r="B161" s="59"/>
      <c r="C161" s="10" t="s">
        <v>108</v>
      </c>
      <c r="D161" s="31"/>
      <c r="E161" s="31"/>
      <c r="F161" s="31"/>
      <c r="G161" s="31"/>
      <c r="H161" s="31"/>
      <c r="I161" s="31"/>
      <c r="J161" s="31"/>
      <c r="K161" s="31"/>
      <c r="L161" s="31"/>
      <c r="M161" s="31"/>
      <c r="N161" s="31"/>
      <c r="O161" s="31"/>
      <c r="P161" s="31"/>
    </row>
    <row r="162" spans="1:18" s="7" customFormat="1" ht="30.75" customHeight="1" x14ac:dyDescent="0.25">
      <c r="A162" s="31"/>
      <c r="B162" s="203" t="s">
        <v>1725</v>
      </c>
      <c r="C162" s="203"/>
      <c r="D162" s="203"/>
      <c r="E162" s="203"/>
      <c r="F162" s="203"/>
      <c r="G162" s="203"/>
      <c r="H162" s="203"/>
      <c r="I162" s="203"/>
      <c r="J162" s="203"/>
      <c r="K162" s="203"/>
      <c r="L162" s="203"/>
      <c r="M162" s="203"/>
      <c r="N162" s="203"/>
      <c r="O162" s="203"/>
      <c r="P162" s="203"/>
    </row>
    <row r="163" spans="1:18" s="7" customFormat="1" ht="15.75" customHeight="1" x14ac:dyDescent="0.25">
      <c r="D163" s="126" t="s">
        <v>14</v>
      </c>
      <c r="E163" s="126"/>
      <c r="F163" s="126"/>
      <c r="G163" s="126"/>
      <c r="H163" s="126"/>
      <c r="I163" s="187">
        <v>2023</v>
      </c>
      <c r="J163" s="188"/>
      <c r="K163" s="189"/>
      <c r="L163" s="187">
        <v>2022</v>
      </c>
      <c r="M163" s="188"/>
      <c r="N163" s="189"/>
    </row>
    <row r="164" spans="1:18" s="7" customFormat="1" ht="15" customHeight="1" x14ac:dyDescent="0.25">
      <c r="A164" s="60"/>
      <c r="D164" s="161" t="s">
        <v>109</v>
      </c>
      <c r="E164" s="161"/>
      <c r="F164" s="161"/>
      <c r="G164" s="161"/>
      <c r="H164" s="161"/>
      <c r="I164" s="199">
        <f>+J18</f>
        <v>18641.8</v>
      </c>
      <c r="J164" s="200"/>
      <c r="K164" s="201"/>
      <c r="L164" s="199">
        <f>+M18</f>
        <v>0</v>
      </c>
      <c r="M164" s="200"/>
      <c r="N164" s="201"/>
    </row>
    <row r="165" spans="1:18" s="7" customFormat="1" ht="15.75" customHeight="1" x14ac:dyDescent="0.25">
      <c r="A165" s="60"/>
      <c r="D165" s="161" t="s">
        <v>15</v>
      </c>
      <c r="E165" s="161"/>
      <c r="F165" s="161"/>
      <c r="G165" s="161"/>
      <c r="H165" s="161"/>
      <c r="I165" s="199">
        <f>+J19</f>
        <v>15822824.949999999</v>
      </c>
      <c r="J165" s="200"/>
      <c r="K165" s="201"/>
      <c r="L165" s="199">
        <f>+M19</f>
        <v>10479197.689999999</v>
      </c>
      <c r="M165" s="200"/>
      <c r="N165" s="201"/>
    </row>
    <row r="166" spans="1:18" s="7" customFormat="1" ht="17.25" customHeight="1" x14ac:dyDescent="0.25">
      <c r="A166" s="60"/>
      <c r="D166" s="161" t="s">
        <v>110</v>
      </c>
      <c r="E166" s="161"/>
      <c r="F166" s="161"/>
      <c r="G166" s="161"/>
      <c r="H166" s="161"/>
      <c r="I166" s="199">
        <v>0</v>
      </c>
      <c r="J166" s="200"/>
      <c r="K166" s="201"/>
      <c r="L166" s="199">
        <v>0</v>
      </c>
      <c r="M166" s="200"/>
      <c r="N166" s="201"/>
    </row>
    <row r="167" spans="1:18" s="7" customFormat="1" ht="27.75" customHeight="1" x14ac:dyDescent="0.25">
      <c r="A167" s="60"/>
      <c r="D167" s="161" t="s">
        <v>16</v>
      </c>
      <c r="E167" s="161"/>
      <c r="F167" s="161"/>
      <c r="G167" s="161"/>
      <c r="H167" s="161"/>
      <c r="I167" s="199">
        <v>0</v>
      </c>
      <c r="J167" s="200"/>
      <c r="K167" s="201"/>
      <c r="L167" s="199">
        <v>0</v>
      </c>
      <c r="M167" s="200"/>
      <c r="N167" s="201"/>
    </row>
    <row r="168" spans="1:18" s="7" customFormat="1" ht="18" customHeight="1" x14ac:dyDescent="0.25">
      <c r="A168" s="60"/>
      <c r="D168" s="161" t="s">
        <v>17</v>
      </c>
      <c r="E168" s="161"/>
      <c r="F168" s="161"/>
      <c r="G168" s="161"/>
      <c r="H168" s="161"/>
      <c r="I168" s="199">
        <v>0</v>
      </c>
      <c r="J168" s="200"/>
      <c r="K168" s="201"/>
      <c r="L168" s="199">
        <v>0</v>
      </c>
      <c r="M168" s="200"/>
      <c r="N168" s="201"/>
    </row>
    <row r="169" spans="1:18" s="7" customFormat="1" ht="41.25" customHeight="1" x14ac:dyDescent="0.25">
      <c r="D169" s="204" t="s">
        <v>1663</v>
      </c>
      <c r="E169" s="204"/>
      <c r="F169" s="204"/>
      <c r="G169" s="204"/>
      <c r="H169" s="204"/>
      <c r="I169" s="199">
        <v>26528</v>
      </c>
      <c r="J169" s="200"/>
      <c r="K169" s="201"/>
      <c r="L169" s="199">
        <v>26528</v>
      </c>
      <c r="M169" s="200"/>
      <c r="N169" s="201"/>
    </row>
    <row r="170" spans="1:18" s="7" customFormat="1" ht="15" customHeight="1" x14ac:dyDescent="0.25">
      <c r="D170" s="217" t="s">
        <v>112</v>
      </c>
      <c r="E170" s="217"/>
      <c r="F170" s="217"/>
      <c r="G170" s="217"/>
      <c r="H170" s="217"/>
      <c r="I170" s="218">
        <f>SUM(I164:K169)</f>
        <v>15867994.75</v>
      </c>
      <c r="J170" s="219"/>
      <c r="K170" s="220"/>
      <c r="L170" s="218">
        <f>SUM(L164:N169)</f>
        <v>10505725.689999999</v>
      </c>
      <c r="M170" s="219"/>
      <c r="N170" s="220"/>
    </row>
    <row r="171" spans="1:18" s="7" customFormat="1" ht="6.75" customHeight="1" x14ac:dyDescent="0.25">
      <c r="A171" s="60"/>
      <c r="B171" s="14"/>
      <c r="C171" s="16"/>
      <c r="D171" s="16"/>
      <c r="E171" s="16"/>
      <c r="F171" s="16"/>
      <c r="G171" s="16"/>
      <c r="H171" s="16"/>
      <c r="I171" s="16"/>
      <c r="J171" s="16"/>
      <c r="K171" s="16"/>
      <c r="L171" s="16"/>
      <c r="M171" s="16"/>
      <c r="N171" s="16"/>
      <c r="O171" s="16"/>
      <c r="P171" s="16"/>
    </row>
    <row r="172" spans="1:18" s="7" customFormat="1" ht="26.25" customHeight="1" x14ac:dyDescent="0.25">
      <c r="B172" s="58" t="s">
        <v>105</v>
      </c>
      <c r="C172" s="221" t="s">
        <v>113</v>
      </c>
      <c r="D172" s="221"/>
      <c r="E172" s="221"/>
      <c r="F172" s="221"/>
      <c r="G172" s="221"/>
      <c r="H172" s="221"/>
      <c r="I172" s="221"/>
      <c r="J172" s="221"/>
      <c r="K172" s="221"/>
      <c r="L172" s="221"/>
      <c r="M172" s="221"/>
      <c r="N172" s="221"/>
      <c r="O172" s="221"/>
      <c r="P172" s="221"/>
    </row>
    <row r="173" spans="1:18" s="7" customFormat="1" ht="22.5" customHeight="1" x14ac:dyDescent="0.25">
      <c r="E173" s="205"/>
      <c r="F173" s="206"/>
      <c r="G173" s="206"/>
      <c r="H173" s="207"/>
      <c r="I173" s="187">
        <v>2023</v>
      </c>
      <c r="J173" s="188"/>
      <c r="K173" s="189"/>
      <c r="L173" s="187">
        <v>2022</v>
      </c>
      <c r="M173" s="188"/>
      <c r="N173" s="189"/>
    </row>
    <row r="174" spans="1:18" s="7" customFormat="1" ht="31.5" customHeight="1" x14ac:dyDescent="0.25">
      <c r="A174" s="102"/>
      <c r="B174" s="101"/>
      <c r="C174" s="101"/>
      <c r="E174" s="205" t="s">
        <v>114</v>
      </c>
      <c r="F174" s="206"/>
      <c r="G174" s="206"/>
      <c r="H174" s="207"/>
      <c r="I174" s="208">
        <v>0</v>
      </c>
      <c r="J174" s="209"/>
      <c r="K174" s="210"/>
      <c r="L174" s="208">
        <v>0</v>
      </c>
      <c r="M174" s="209"/>
      <c r="N174" s="210"/>
    </row>
    <row r="175" spans="1:18" s="7" customFormat="1" ht="30.75" customHeight="1" x14ac:dyDescent="0.25">
      <c r="A175" s="31"/>
      <c r="B175" s="31"/>
      <c r="C175" s="31"/>
      <c r="D175" s="31"/>
      <c r="E175" s="211" t="s">
        <v>115</v>
      </c>
      <c r="F175" s="212"/>
      <c r="G175" s="212"/>
      <c r="H175" s="213"/>
      <c r="I175" s="214">
        <v>0</v>
      </c>
      <c r="J175" s="215"/>
      <c r="K175" s="216"/>
      <c r="L175" s="214">
        <v>0</v>
      </c>
      <c r="M175" s="215"/>
      <c r="N175" s="216"/>
    </row>
    <row r="176" spans="1:18" s="7" customFormat="1" ht="14.25" x14ac:dyDescent="0.25">
      <c r="A176" s="31"/>
      <c r="B176" s="31"/>
      <c r="C176" s="31"/>
      <c r="D176" s="31"/>
      <c r="E176" s="222" t="s">
        <v>116</v>
      </c>
      <c r="F176" s="223"/>
      <c r="G176" s="223"/>
      <c r="H176" s="224"/>
      <c r="I176" s="225">
        <f>+J93</f>
        <v>-786025.22000000009</v>
      </c>
      <c r="J176" s="226"/>
      <c r="K176" s="227"/>
      <c r="L176" s="225">
        <v>-542872.18000000005</v>
      </c>
      <c r="M176" s="226"/>
      <c r="N176" s="227"/>
      <c r="R176" s="39"/>
    </row>
    <row r="177" spans="1:16" s="7" customFormat="1" ht="14.25" x14ac:dyDescent="0.25">
      <c r="A177" s="31"/>
      <c r="B177" s="31"/>
      <c r="C177" s="31"/>
      <c r="D177" s="31"/>
      <c r="E177" s="222" t="s">
        <v>117</v>
      </c>
      <c r="F177" s="223"/>
      <c r="G177" s="223"/>
      <c r="H177" s="224"/>
      <c r="I177" s="225">
        <v>0</v>
      </c>
      <c r="J177" s="226"/>
      <c r="K177" s="227"/>
      <c r="L177" s="225">
        <v>0</v>
      </c>
      <c r="M177" s="226"/>
      <c r="N177" s="227"/>
    </row>
    <row r="178" spans="1:16" s="7" customFormat="1" ht="14.25" x14ac:dyDescent="0.25">
      <c r="E178" s="222" t="s">
        <v>118</v>
      </c>
      <c r="F178" s="223"/>
      <c r="G178" s="223"/>
      <c r="H178" s="224"/>
      <c r="I178" s="225">
        <v>0</v>
      </c>
      <c r="J178" s="226"/>
      <c r="K178" s="227"/>
      <c r="L178" s="225">
        <v>0</v>
      </c>
      <c r="M178" s="226"/>
      <c r="N178" s="227"/>
    </row>
    <row r="179" spans="1:16" s="7" customFormat="1" ht="14.25" x14ac:dyDescent="0.25">
      <c r="A179" s="31"/>
      <c r="B179" s="31"/>
      <c r="C179" s="31"/>
      <c r="D179" s="31"/>
      <c r="E179" s="228" t="s">
        <v>119</v>
      </c>
      <c r="F179" s="229"/>
      <c r="G179" s="229"/>
      <c r="H179" s="230"/>
      <c r="I179" s="234">
        <v>0</v>
      </c>
      <c r="J179" s="235"/>
      <c r="K179" s="236"/>
      <c r="L179" s="234">
        <v>0</v>
      </c>
      <c r="M179" s="235"/>
      <c r="N179" s="236"/>
    </row>
    <row r="180" spans="1:16" s="7" customFormat="1" ht="14.25" x14ac:dyDescent="0.25">
      <c r="A180" s="31"/>
      <c r="B180" s="31"/>
      <c r="C180" s="31"/>
      <c r="D180" s="31"/>
      <c r="E180" s="231"/>
      <c r="F180" s="232"/>
      <c r="G180" s="232"/>
      <c r="H180" s="233"/>
      <c r="I180" s="237"/>
      <c r="J180" s="238"/>
      <c r="K180" s="239"/>
      <c r="L180" s="237"/>
      <c r="M180" s="238"/>
      <c r="N180" s="239"/>
    </row>
    <row r="181" spans="1:16" s="7" customFormat="1" ht="14.25" x14ac:dyDescent="0.25">
      <c r="A181" s="31"/>
      <c r="B181" s="31"/>
      <c r="C181" s="31"/>
      <c r="D181" s="31"/>
      <c r="E181" s="228" t="s">
        <v>120</v>
      </c>
      <c r="F181" s="229"/>
      <c r="G181" s="229"/>
      <c r="H181" s="230"/>
      <c r="I181" s="234">
        <v>0</v>
      </c>
      <c r="J181" s="235"/>
      <c r="K181" s="236"/>
      <c r="L181" s="234">
        <v>0</v>
      </c>
      <c r="M181" s="235"/>
      <c r="N181" s="236"/>
    </row>
    <row r="182" spans="1:16" s="7" customFormat="1" ht="14.25" x14ac:dyDescent="0.25">
      <c r="A182" s="31"/>
      <c r="B182" s="31"/>
      <c r="C182" s="31"/>
      <c r="D182" s="31"/>
      <c r="E182" s="231"/>
      <c r="F182" s="232"/>
      <c r="G182" s="232"/>
      <c r="H182" s="233"/>
      <c r="I182" s="237"/>
      <c r="J182" s="238"/>
      <c r="K182" s="239"/>
      <c r="L182" s="237"/>
      <c r="M182" s="238"/>
      <c r="N182" s="239"/>
    </row>
    <row r="183" spans="1:16" s="7" customFormat="1" ht="14.25" x14ac:dyDescent="0.25">
      <c r="A183" s="60"/>
      <c r="E183" s="222" t="s">
        <v>121</v>
      </c>
      <c r="F183" s="223"/>
      <c r="G183" s="223"/>
      <c r="H183" s="224"/>
      <c r="I183" s="225">
        <v>0</v>
      </c>
      <c r="J183" s="226"/>
      <c r="K183" s="227"/>
      <c r="L183" s="225">
        <v>0</v>
      </c>
      <c r="M183" s="226"/>
      <c r="N183" s="227"/>
    </row>
    <row r="184" spans="1:16" s="7" customFormat="1" ht="14.25" x14ac:dyDescent="0.25">
      <c r="E184" s="222" t="s">
        <v>122</v>
      </c>
      <c r="F184" s="223"/>
      <c r="G184" s="223"/>
      <c r="H184" s="224"/>
      <c r="I184" s="225">
        <v>0</v>
      </c>
      <c r="J184" s="226"/>
      <c r="K184" s="227"/>
      <c r="L184" s="225">
        <v>0</v>
      </c>
      <c r="M184" s="226"/>
      <c r="N184" s="227"/>
    </row>
    <row r="185" spans="1:16" s="7" customFormat="1" ht="31.5" customHeight="1" x14ac:dyDescent="0.25">
      <c r="A185" s="60"/>
      <c r="E185" s="240" t="s">
        <v>123</v>
      </c>
      <c r="F185" s="206"/>
      <c r="G185" s="206"/>
      <c r="H185" s="207"/>
      <c r="I185" s="208">
        <f>+I176</f>
        <v>-786025.22000000009</v>
      </c>
      <c r="J185" s="209"/>
      <c r="K185" s="210"/>
      <c r="L185" s="208">
        <f>+L176</f>
        <v>-542872.18000000005</v>
      </c>
      <c r="M185" s="209"/>
      <c r="N185" s="210"/>
    </row>
    <row r="186" spans="1:16" s="7" customFormat="1" ht="32.25" customHeight="1" x14ac:dyDescent="0.25">
      <c r="B186" s="61" t="s">
        <v>124</v>
      </c>
      <c r="C186" s="247" t="s">
        <v>125</v>
      </c>
      <c r="D186" s="247"/>
      <c r="E186" s="247"/>
      <c r="F186" s="247"/>
      <c r="G186" s="247"/>
      <c r="H186" s="247"/>
      <c r="I186" s="247"/>
      <c r="J186" s="247"/>
      <c r="K186" s="247"/>
      <c r="L186" s="247"/>
      <c r="M186" s="247"/>
      <c r="N186" s="247"/>
      <c r="O186" s="247"/>
      <c r="P186" s="247"/>
    </row>
    <row r="187" spans="1:16" s="53" customFormat="1" ht="14.25" x14ac:dyDescent="0.25">
      <c r="B187" s="248" t="s">
        <v>126</v>
      </c>
      <c r="C187" s="248"/>
      <c r="D187" s="248"/>
      <c r="E187" s="248"/>
      <c r="F187" s="248"/>
      <c r="G187" s="248"/>
      <c r="H187" s="248"/>
      <c r="I187" s="248"/>
      <c r="J187" s="248"/>
      <c r="K187" s="248"/>
      <c r="L187" s="248"/>
      <c r="M187" s="248"/>
      <c r="N187" s="248"/>
      <c r="O187" s="248"/>
      <c r="P187" s="248"/>
    </row>
    <row r="188" spans="1:16" s="53" customFormat="1" ht="16.5" customHeight="1" x14ac:dyDescent="0.25">
      <c r="B188" s="248"/>
      <c r="C188" s="248"/>
      <c r="D188" s="248"/>
      <c r="E188" s="248"/>
      <c r="F188" s="248"/>
      <c r="G188" s="248"/>
      <c r="H188" s="248"/>
      <c r="I188" s="248"/>
      <c r="J188" s="248"/>
      <c r="K188" s="248"/>
      <c r="L188" s="248"/>
      <c r="M188" s="248"/>
      <c r="N188" s="248"/>
      <c r="O188" s="248"/>
      <c r="P188" s="248"/>
    </row>
    <row r="189" spans="1:16" s="53" customFormat="1" ht="9.75" customHeight="1" x14ac:dyDescent="0.25">
      <c r="B189" s="103"/>
      <c r="C189" s="103"/>
      <c r="D189" s="103"/>
      <c r="E189" s="103"/>
      <c r="F189" s="103"/>
      <c r="G189" s="103"/>
      <c r="H189" s="103"/>
      <c r="I189" s="103"/>
      <c r="J189" s="103"/>
      <c r="K189" s="103"/>
      <c r="L189" s="103"/>
      <c r="M189" s="103"/>
      <c r="N189" s="103"/>
      <c r="O189" s="103"/>
      <c r="P189" s="103"/>
    </row>
    <row r="190" spans="1:16" s="53" customFormat="1" ht="15" x14ac:dyDescent="0.25">
      <c r="B190" s="103"/>
      <c r="C190" s="103"/>
      <c r="D190" s="249" t="s">
        <v>127</v>
      </c>
      <c r="E190" s="249"/>
      <c r="F190" s="249"/>
      <c r="G190" s="249"/>
      <c r="H190" s="249"/>
      <c r="I190" s="249"/>
      <c r="J190" s="249"/>
      <c r="K190" s="249"/>
      <c r="L190" s="249"/>
      <c r="M190" s="249"/>
      <c r="N190" s="103"/>
      <c r="O190" s="103"/>
      <c r="P190" s="103"/>
    </row>
    <row r="191" spans="1:16" s="53" customFormat="1" ht="14.25" x14ac:dyDescent="0.25">
      <c r="B191" s="103"/>
      <c r="C191" s="103"/>
      <c r="D191" s="241" t="s">
        <v>128</v>
      </c>
      <c r="E191" s="241"/>
      <c r="F191" s="241"/>
      <c r="G191" s="241"/>
      <c r="H191" s="241"/>
      <c r="I191" s="241"/>
      <c r="J191" s="241"/>
      <c r="K191" s="242">
        <f>+M139</f>
        <v>29785506.129999999</v>
      </c>
      <c r="L191" s="242"/>
      <c r="M191" s="242"/>
      <c r="N191" s="103"/>
      <c r="O191" s="103"/>
      <c r="P191" s="103"/>
    </row>
    <row r="192" spans="1:16" s="53" customFormat="1" ht="14.25" x14ac:dyDescent="0.25">
      <c r="B192" s="103"/>
      <c r="C192" s="103"/>
      <c r="D192" s="241" t="s">
        <v>129</v>
      </c>
      <c r="E192" s="241"/>
      <c r="F192" s="241"/>
      <c r="G192" s="241"/>
      <c r="H192" s="241"/>
      <c r="I192" s="241"/>
      <c r="J192" s="241"/>
      <c r="K192" s="242">
        <v>0</v>
      </c>
      <c r="L192" s="242"/>
      <c r="M192" s="242"/>
      <c r="N192" s="103"/>
      <c r="O192" s="103"/>
      <c r="P192" s="103"/>
    </row>
    <row r="193" spans="2:16" s="53" customFormat="1" ht="14.25" x14ac:dyDescent="0.25">
      <c r="B193" s="103"/>
      <c r="C193" s="103"/>
      <c r="D193" s="241" t="s">
        <v>130</v>
      </c>
      <c r="E193" s="241"/>
      <c r="F193" s="241"/>
      <c r="G193" s="241"/>
      <c r="H193" s="241"/>
      <c r="I193" s="241"/>
      <c r="J193" s="241"/>
      <c r="K193" s="242">
        <v>0</v>
      </c>
      <c r="L193" s="242"/>
      <c r="M193" s="242"/>
      <c r="N193" s="103"/>
      <c r="O193" s="103"/>
      <c r="P193" s="103"/>
    </row>
    <row r="194" spans="2:16" s="53" customFormat="1" ht="15" x14ac:dyDescent="0.25">
      <c r="B194" s="103"/>
      <c r="C194" s="103"/>
      <c r="D194" s="243" t="s">
        <v>131</v>
      </c>
      <c r="E194" s="243"/>
      <c r="F194" s="243"/>
      <c r="G194" s="243"/>
      <c r="H194" s="243"/>
      <c r="I194" s="243"/>
      <c r="J194" s="243"/>
      <c r="K194" s="244">
        <f>+K191</f>
        <v>29785506.129999999</v>
      </c>
      <c r="L194" s="244"/>
      <c r="M194" s="244"/>
      <c r="N194" s="103"/>
      <c r="O194" s="103"/>
      <c r="P194" s="103"/>
    </row>
    <row r="195" spans="2:16" s="53" customFormat="1" ht="8.25" customHeight="1" x14ac:dyDescent="0.25">
      <c r="B195" s="103"/>
      <c r="C195" s="103"/>
      <c r="D195" s="245"/>
      <c r="E195" s="245"/>
      <c r="F195" s="245"/>
      <c r="G195" s="245"/>
      <c r="H195" s="245"/>
      <c r="I195" s="245"/>
      <c r="J195" s="245"/>
      <c r="K195" s="246"/>
      <c r="L195" s="246"/>
      <c r="M195" s="246"/>
      <c r="N195" s="103"/>
      <c r="O195" s="103"/>
      <c r="P195" s="103"/>
    </row>
    <row r="196" spans="2:16" s="53" customFormat="1" ht="14.25" x14ac:dyDescent="0.25">
      <c r="B196" s="253" t="s">
        <v>1726</v>
      </c>
      <c r="C196" s="253"/>
      <c r="D196" s="253"/>
      <c r="E196" s="253"/>
      <c r="F196" s="253"/>
      <c r="G196" s="253"/>
      <c r="H196" s="253"/>
      <c r="I196" s="253"/>
      <c r="J196" s="253"/>
      <c r="K196" s="253"/>
      <c r="L196" s="253"/>
      <c r="M196" s="253"/>
      <c r="N196" s="253"/>
      <c r="O196" s="253"/>
      <c r="P196" s="253"/>
    </row>
    <row r="197" spans="2:16" s="53" customFormat="1" ht="14.25" customHeight="1" x14ac:dyDescent="0.25">
      <c r="B197" s="253"/>
      <c r="C197" s="253"/>
      <c r="D197" s="253"/>
      <c r="E197" s="253"/>
      <c r="F197" s="253"/>
      <c r="G197" s="253"/>
      <c r="H197" s="253"/>
      <c r="I197" s="253"/>
      <c r="J197" s="253"/>
      <c r="K197" s="253"/>
      <c r="L197" s="253"/>
      <c r="M197" s="253"/>
      <c r="N197" s="253"/>
      <c r="O197" s="253"/>
      <c r="P197" s="253"/>
    </row>
    <row r="198" spans="2:16" s="53" customFormat="1" ht="15.75" customHeight="1" x14ac:dyDescent="0.25">
      <c r="B198" s="103"/>
      <c r="C198" s="103"/>
      <c r="D198" s="249" t="s">
        <v>132</v>
      </c>
      <c r="E198" s="249"/>
      <c r="F198" s="249"/>
      <c r="G198" s="249"/>
      <c r="H198" s="249"/>
      <c r="I198" s="249"/>
      <c r="J198" s="249"/>
      <c r="K198" s="249"/>
      <c r="L198" s="249"/>
      <c r="M198" s="249"/>
      <c r="N198" s="103"/>
      <c r="O198" s="103"/>
      <c r="P198" s="103"/>
    </row>
    <row r="199" spans="2:16" s="53" customFormat="1" ht="15" x14ac:dyDescent="0.25">
      <c r="B199" s="103"/>
      <c r="C199" s="103"/>
      <c r="D199" s="243" t="s">
        <v>133</v>
      </c>
      <c r="E199" s="243"/>
      <c r="F199" s="243"/>
      <c r="G199" s="243"/>
      <c r="H199" s="243"/>
      <c r="I199" s="243"/>
      <c r="J199" s="243"/>
      <c r="K199" s="244">
        <v>14156471.51</v>
      </c>
      <c r="L199" s="244"/>
      <c r="M199" s="244"/>
      <c r="N199" s="103"/>
      <c r="O199" s="103"/>
      <c r="P199" s="103"/>
    </row>
    <row r="200" spans="2:16" s="53" customFormat="1" ht="15.75" customHeight="1" x14ac:dyDescent="0.25">
      <c r="B200" s="103"/>
      <c r="C200" s="103"/>
      <c r="D200" s="241" t="s">
        <v>134</v>
      </c>
      <c r="E200" s="241"/>
      <c r="F200" s="241"/>
      <c r="G200" s="241"/>
      <c r="H200" s="241"/>
      <c r="I200" s="241"/>
      <c r="J200" s="241"/>
      <c r="K200" s="250">
        <f>+K201+K202+K206+K204+K207+K208+K203+K205</f>
        <v>308669.81999999995</v>
      </c>
      <c r="L200" s="251"/>
      <c r="M200" s="252"/>
      <c r="N200" s="103"/>
      <c r="O200" s="103"/>
      <c r="P200" s="103"/>
    </row>
    <row r="201" spans="2:16" s="53" customFormat="1" ht="14.25" x14ac:dyDescent="0.25">
      <c r="B201" s="103"/>
      <c r="C201" s="103"/>
      <c r="D201" s="241" t="s">
        <v>135</v>
      </c>
      <c r="E201" s="241"/>
      <c r="F201" s="241"/>
      <c r="G201" s="241"/>
      <c r="H201" s="241"/>
      <c r="I201" s="241"/>
      <c r="J201" s="241"/>
      <c r="K201" s="250">
        <v>73481.009999999995</v>
      </c>
      <c r="L201" s="251"/>
      <c r="M201" s="252"/>
      <c r="N201" s="103"/>
      <c r="O201" s="103"/>
      <c r="P201" s="103"/>
    </row>
    <row r="202" spans="2:16" s="53" customFormat="1" ht="14.25" x14ac:dyDescent="0.25">
      <c r="B202" s="103"/>
      <c r="C202" s="103"/>
      <c r="D202" s="241" t="s">
        <v>136</v>
      </c>
      <c r="E202" s="241"/>
      <c r="F202" s="241"/>
      <c r="G202" s="241"/>
      <c r="H202" s="241"/>
      <c r="I202" s="241"/>
      <c r="J202" s="241"/>
      <c r="K202" s="250">
        <v>67744.100000000006</v>
      </c>
      <c r="L202" s="251"/>
      <c r="M202" s="252"/>
      <c r="N202" s="103"/>
      <c r="O202" s="103"/>
      <c r="P202" s="103"/>
    </row>
    <row r="203" spans="2:16" s="53" customFormat="1" ht="14.25" x14ac:dyDescent="0.25">
      <c r="B203" s="103"/>
      <c r="C203" s="103"/>
      <c r="D203" s="241" t="s">
        <v>1643</v>
      </c>
      <c r="E203" s="241"/>
      <c r="F203" s="241"/>
      <c r="G203" s="241"/>
      <c r="H203" s="241"/>
      <c r="I203" s="241"/>
      <c r="J203" s="241"/>
      <c r="K203" s="250">
        <v>48720</v>
      </c>
      <c r="L203" s="251"/>
      <c r="M203" s="252"/>
      <c r="N203" s="103"/>
      <c r="O203" s="103"/>
      <c r="P203" s="103"/>
    </row>
    <row r="204" spans="2:16" s="53" customFormat="1" ht="14.25" x14ac:dyDescent="0.25">
      <c r="B204" s="103"/>
      <c r="C204" s="103"/>
      <c r="D204" s="241" t="s">
        <v>275</v>
      </c>
      <c r="E204" s="241"/>
      <c r="F204" s="241"/>
      <c r="G204" s="241"/>
      <c r="H204" s="241"/>
      <c r="I204" s="241"/>
      <c r="J204" s="241"/>
      <c r="K204" s="250">
        <v>74433.87</v>
      </c>
      <c r="L204" s="251"/>
      <c r="M204" s="252"/>
      <c r="N204" s="103"/>
      <c r="O204" s="103"/>
      <c r="P204" s="103"/>
    </row>
    <row r="205" spans="2:16" s="53" customFormat="1" ht="14.25" x14ac:dyDescent="0.25">
      <c r="B205" s="103"/>
      <c r="C205" s="103"/>
      <c r="D205" s="241" t="s">
        <v>1645</v>
      </c>
      <c r="E205" s="241"/>
      <c r="F205" s="241"/>
      <c r="G205" s="241"/>
      <c r="H205" s="241"/>
      <c r="I205" s="241"/>
      <c r="J205" s="241"/>
      <c r="K205" s="250">
        <v>44290.84</v>
      </c>
      <c r="L205" s="251"/>
      <c r="M205" s="252"/>
      <c r="N205" s="103"/>
      <c r="O205" s="103"/>
      <c r="P205" s="103"/>
    </row>
    <row r="206" spans="2:16" s="53" customFormat="1" ht="14.25" x14ac:dyDescent="0.25">
      <c r="B206" s="103"/>
      <c r="C206" s="103"/>
      <c r="D206" s="241" t="s">
        <v>137</v>
      </c>
      <c r="E206" s="241"/>
      <c r="F206" s="241"/>
      <c r="G206" s="241"/>
      <c r="H206" s="241"/>
      <c r="I206" s="241"/>
      <c r="J206" s="241"/>
      <c r="K206" s="250">
        <v>0</v>
      </c>
      <c r="L206" s="251"/>
      <c r="M206" s="252"/>
      <c r="N206" s="103"/>
      <c r="O206" s="103"/>
      <c r="P206" s="103"/>
    </row>
    <row r="207" spans="2:16" s="53" customFormat="1" ht="14.25" x14ac:dyDescent="0.25">
      <c r="B207" s="103"/>
      <c r="C207" s="103"/>
      <c r="D207" s="241" t="s">
        <v>276</v>
      </c>
      <c r="E207" s="241"/>
      <c r="F207" s="241"/>
      <c r="G207" s="241"/>
      <c r="H207" s="241"/>
      <c r="I207" s="241"/>
      <c r="J207" s="241"/>
      <c r="K207" s="250">
        <v>0</v>
      </c>
      <c r="L207" s="251"/>
      <c r="M207" s="252"/>
      <c r="N207" s="103"/>
      <c r="O207" s="103"/>
      <c r="P207" s="103"/>
    </row>
    <row r="208" spans="2:16" s="53" customFormat="1" ht="14.25" x14ac:dyDescent="0.25">
      <c r="B208" s="103"/>
      <c r="C208" s="103"/>
      <c r="D208" s="241" t="s">
        <v>1640</v>
      </c>
      <c r="E208" s="241"/>
      <c r="F208" s="241"/>
      <c r="G208" s="241"/>
      <c r="H208" s="241"/>
      <c r="I208" s="241"/>
      <c r="J208" s="241"/>
      <c r="K208" s="250">
        <v>0</v>
      </c>
      <c r="L208" s="251"/>
      <c r="M208" s="252"/>
      <c r="N208" s="103"/>
      <c r="O208" s="103"/>
      <c r="P208" s="103"/>
    </row>
    <row r="209" spans="1:16" s="53" customFormat="1" ht="15" x14ac:dyDescent="0.25">
      <c r="B209" s="103"/>
      <c r="C209" s="103"/>
      <c r="D209" s="241" t="s">
        <v>138</v>
      </c>
      <c r="E209" s="241"/>
      <c r="F209" s="241"/>
      <c r="G209" s="241"/>
      <c r="H209" s="241"/>
      <c r="I209" s="241"/>
      <c r="J209" s="241"/>
      <c r="K209" s="244">
        <f>+K210</f>
        <v>0</v>
      </c>
      <c r="L209" s="244"/>
      <c r="M209" s="244"/>
      <c r="N209" s="103"/>
      <c r="O209" s="103"/>
      <c r="P209" s="103"/>
    </row>
    <row r="210" spans="1:16" s="53" customFormat="1" ht="25.5" customHeight="1" x14ac:dyDescent="0.25">
      <c r="B210" s="103"/>
      <c r="C210" s="103"/>
      <c r="D210" s="254" t="s">
        <v>271</v>
      </c>
      <c r="E210" s="254"/>
      <c r="F210" s="254"/>
      <c r="G210" s="254"/>
      <c r="H210" s="254"/>
      <c r="I210" s="254"/>
      <c r="J210" s="254"/>
      <c r="K210" s="242">
        <v>0</v>
      </c>
      <c r="L210" s="242"/>
      <c r="M210" s="242"/>
      <c r="N210" s="103"/>
      <c r="O210" s="103"/>
      <c r="P210" s="103"/>
    </row>
    <row r="211" spans="1:16" s="53" customFormat="1" ht="15" x14ac:dyDescent="0.25">
      <c r="B211" s="103"/>
      <c r="C211" s="103"/>
      <c r="D211" s="243" t="s">
        <v>139</v>
      </c>
      <c r="E211" s="243"/>
      <c r="F211" s="243"/>
      <c r="G211" s="243"/>
      <c r="H211" s="243"/>
      <c r="I211" s="243"/>
      <c r="J211" s="243"/>
      <c r="K211" s="244">
        <f>+K199-K200+K209</f>
        <v>13847801.689999999</v>
      </c>
      <c r="L211" s="244"/>
      <c r="M211" s="244"/>
      <c r="N211" s="103"/>
      <c r="O211" s="103"/>
      <c r="P211" s="103"/>
    </row>
    <row r="212" spans="1:16" s="53" customFormat="1" ht="8.25" customHeight="1" x14ac:dyDescent="0.25">
      <c r="B212" s="103"/>
      <c r="C212" s="103"/>
      <c r="D212" s="245"/>
      <c r="E212" s="245"/>
      <c r="F212" s="245"/>
      <c r="G212" s="245"/>
      <c r="H212" s="245"/>
      <c r="I212" s="245"/>
      <c r="J212" s="245"/>
      <c r="K212" s="246"/>
      <c r="L212" s="246"/>
      <c r="M212" s="246"/>
      <c r="N212" s="103"/>
      <c r="O212" s="103"/>
      <c r="P212" s="103"/>
    </row>
    <row r="213" spans="1:16" s="53" customFormat="1" ht="14.25" x14ac:dyDescent="0.25">
      <c r="B213" s="253" t="s">
        <v>1727</v>
      </c>
      <c r="C213" s="253"/>
      <c r="D213" s="253"/>
      <c r="E213" s="253"/>
      <c r="F213" s="253"/>
      <c r="G213" s="253"/>
      <c r="H213" s="253"/>
      <c r="I213" s="253"/>
      <c r="J213" s="253"/>
      <c r="K213" s="253"/>
      <c r="L213" s="253"/>
      <c r="M213" s="253"/>
      <c r="N213" s="253"/>
      <c r="O213" s="253"/>
      <c r="P213" s="253"/>
    </row>
    <row r="214" spans="1:16" s="53" customFormat="1" ht="14.25" x14ac:dyDescent="0.25">
      <c r="B214" s="253"/>
      <c r="C214" s="253"/>
      <c r="D214" s="253"/>
      <c r="E214" s="253"/>
      <c r="F214" s="253"/>
      <c r="G214" s="253"/>
      <c r="H214" s="253"/>
      <c r="I214" s="253"/>
      <c r="J214" s="253"/>
      <c r="K214" s="253"/>
      <c r="L214" s="253"/>
      <c r="M214" s="253"/>
      <c r="N214" s="253"/>
      <c r="O214" s="253"/>
      <c r="P214" s="253"/>
    </row>
    <row r="215" spans="1:16" s="53" customFormat="1" ht="6" customHeight="1" x14ac:dyDescent="0.25">
      <c r="B215" s="101"/>
      <c r="C215" s="101"/>
      <c r="D215" s="101"/>
      <c r="E215" s="101"/>
      <c r="F215" s="101"/>
      <c r="G215" s="101"/>
      <c r="H215" s="101"/>
      <c r="I215" s="101"/>
      <c r="J215" s="101"/>
      <c r="K215" s="101"/>
      <c r="L215" s="101"/>
      <c r="M215" s="101"/>
      <c r="N215" s="101"/>
      <c r="O215" s="101"/>
      <c r="P215" s="101"/>
    </row>
    <row r="216" spans="1:16" s="3" customFormat="1" ht="21" customHeight="1" x14ac:dyDescent="0.25">
      <c r="A216" s="125" t="s">
        <v>140</v>
      </c>
      <c r="B216" s="125"/>
      <c r="C216" s="125"/>
      <c r="D216" s="125"/>
      <c r="E216" s="125"/>
      <c r="F216" s="125"/>
      <c r="G216" s="125"/>
      <c r="H216" s="125"/>
      <c r="I216" s="125"/>
      <c r="J216" s="125"/>
      <c r="K216" s="125"/>
      <c r="L216" s="125"/>
      <c r="M216" s="125"/>
      <c r="N216" s="125"/>
      <c r="O216" s="125"/>
      <c r="P216" s="125"/>
    </row>
    <row r="217" spans="1:16" s="7" customFormat="1" ht="14.25" x14ac:dyDescent="0.25">
      <c r="B217" s="153" t="s">
        <v>141</v>
      </c>
      <c r="C217" s="153"/>
      <c r="D217" s="153"/>
      <c r="E217" s="153"/>
      <c r="F217" s="153"/>
      <c r="G217" s="153"/>
      <c r="H217" s="153"/>
      <c r="I217" s="153"/>
      <c r="J217" s="153"/>
      <c r="K217" s="153"/>
      <c r="L217" s="153"/>
      <c r="M217" s="153"/>
      <c r="N217" s="153"/>
      <c r="O217" s="153"/>
      <c r="P217" s="153"/>
    </row>
    <row r="218" spans="1:16" s="7" customFormat="1" ht="33" customHeight="1" x14ac:dyDescent="0.25">
      <c r="B218" s="153"/>
      <c r="C218" s="153"/>
      <c r="D218" s="153"/>
      <c r="E218" s="153"/>
      <c r="F218" s="153"/>
      <c r="G218" s="153"/>
      <c r="H218" s="153"/>
      <c r="I218" s="153"/>
      <c r="J218" s="153"/>
      <c r="K218" s="153"/>
      <c r="L218" s="153"/>
      <c r="M218" s="153"/>
      <c r="N218" s="153"/>
      <c r="O218" s="153"/>
      <c r="P218" s="153"/>
    </row>
    <row r="219" spans="1:16" s="7" customFormat="1" ht="15" customHeight="1" x14ac:dyDescent="0.25">
      <c r="B219" s="60" t="s">
        <v>142</v>
      </c>
    </row>
    <row r="220" spans="1:16" s="11" customFormat="1" ht="15" customHeight="1" x14ac:dyDescent="0.25">
      <c r="B220" s="10" t="s">
        <v>143</v>
      </c>
    </row>
    <row r="221" spans="1:16" s="7" customFormat="1" ht="17.25" customHeight="1" x14ac:dyDescent="0.25">
      <c r="E221" s="113" t="s">
        <v>144</v>
      </c>
      <c r="F221" s="113"/>
      <c r="G221" s="113"/>
      <c r="H221" s="113"/>
      <c r="I221" s="113"/>
      <c r="J221" s="113"/>
      <c r="K221" s="113"/>
      <c r="L221" s="187" t="s">
        <v>24</v>
      </c>
      <c r="M221" s="188"/>
      <c r="N221" s="189"/>
    </row>
    <row r="222" spans="1:16" s="7" customFormat="1" ht="18" customHeight="1" x14ac:dyDescent="0.25">
      <c r="E222" s="255" t="s">
        <v>145</v>
      </c>
      <c r="F222" s="255"/>
      <c r="G222" s="255"/>
      <c r="H222" s="255"/>
      <c r="I222" s="255"/>
      <c r="J222" s="255"/>
      <c r="K222" s="255"/>
      <c r="L222" s="256">
        <v>0</v>
      </c>
      <c r="M222" s="256"/>
      <c r="N222" s="256"/>
    </row>
    <row r="223" spans="1:16" s="7" customFormat="1" ht="18" customHeight="1" x14ac:dyDescent="0.25">
      <c r="E223" s="255" t="s">
        <v>146</v>
      </c>
      <c r="F223" s="255"/>
      <c r="G223" s="255"/>
      <c r="H223" s="255"/>
      <c r="I223" s="255"/>
      <c r="J223" s="255"/>
      <c r="K223" s="255"/>
      <c r="L223" s="256">
        <v>0</v>
      </c>
      <c r="M223" s="256"/>
      <c r="N223" s="256"/>
    </row>
    <row r="224" spans="1:16" s="7" customFormat="1" ht="18" customHeight="1" x14ac:dyDescent="0.25">
      <c r="E224" s="255" t="s">
        <v>147</v>
      </c>
      <c r="F224" s="255"/>
      <c r="G224" s="255"/>
      <c r="H224" s="255"/>
      <c r="I224" s="255"/>
      <c r="J224" s="255"/>
      <c r="K224" s="255"/>
      <c r="L224" s="256">
        <v>0</v>
      </c>
      <c r="M224" s="256"/>
      <c r="N224" s="256"/>
    </row>
    <row r="225" spans="1:18" s="7" customFormat="1" ht="18" customHeight="1" x14ac:dyDescent="0.25">
      <c r="E225" s="255" t="s">
        <v>148</v>
      </c>
      <c r="F225" s="255"/>
      <c r="G225" s="255"/>
      <c r="H225" s="255"/>
      <c r="I225" s="255"/>
      <c r="J225" s="255"/>
      <c r="K225" s="255"/>
      <c r="L225" s="256">
        <v>0</v>
      </c>
      <c r="M225" s="256"/>
      <c r="N225" s="256"/>
    </row>
    <row r="226" spans="1:18" s="7" customFormat="1" ht="26.25" customHeight="1" x14ac:dyDescent="0.25">
      <c r="E226" s="255" t="s">
        <v>149</v>
      </c>
      <c r="F226" s="255"/>
      <c r="G226" s="255"/>
      <c r="H226" s="255"/>
      <c r="I226" s="255"/>
      <c r="J226" s="255"/>
      <c r="K226" s="255"/>
      <c r="L226" s="256">
        <v>0</v>
      </c>
      <c r="M226" s="256"/>
      <c r="N226" s="256"/>
    </row>
    <row r="227" spans="1:18" s="7" customFormat="1" ht="14.25" x14ac:dyDescent="0.25">
      <c r="E227" s="255" t="s">
        <v>150</v>
      </c>
      <c r="F227" s="255"/>
      <c r="G227" s="255"/>
      <c r="H227" s="255"/>
      <c r="I227" s="255"/>
      <c r="J227" s="255"/>
      <c r="K227" s="255"/>
      <c r="L227" s="256">
        <v>0</v>
      </c>
      <c r="M227" s="256"/>
      <c r="N227" s="256"/>
    </row>
    <row r="228" spans="1:18" s="7" customFormat="1" ht="17.25" customHeight="1" x14ac:dyDescent="0.25">
      <c r="E228" s="257" t="s">
        <v>151</v>
      </c>
      <c r="F228" s="258"/>
      <c r="G228" s="258"/>
      <c r="H228" s="258"/>
      <c r="I228" s="258"/>
      <c r="J228" s="258"/>
      <c r="K228" s="259"/>
      <c r="L228" s="260">
        <f>SUM(L222:N227)</f>
        <v>0</v>
      </c>
      <c r="M228" s="260"/>
      <c r="N228" s="260"/>
    </row>
    <row r="229" spans="1:18" s="7" customFormat="1" ht="12" customHeight="1" x14ac:dyDescent="0.25"/>
    <row r="230" spans="1:18" s="7" customFormat="1" ht="18" customHeight="1" x14ac:dyDescent="0.25">
      <c r="E230" s="113" t="s">
        <v>152</v>
      </c>
      <c r="F230" s="113"/>
      <c r="G230" s="113"/>
      <c r="H230" s="113"/>
      <c r="I230" s="113"/>
      <c r="J230" s="113"/>
      <c r="K230" s="113"/>
      <c r="L230" s="187" t="s">
        <v>24</v>
      </c>
      <c r="M230" s="188"/>
      <c r="N230" s="189"/>
    </row>
    <row r="231" spans="1:18" s="7" customFormat="1" ht="14.25" x14ac:dyDescent="0.2">
      <c r="E231" s="110" t="s">
        <v>153</v>
      </c>
      <c r="F231" s="110"/>
      <c r="G231" s="110"/>
      <c r="H231" s="110"/>
      <c r="I231" s="110"/>
      <c r="J231" s="110"/>
      <c r="K231" s="110"/>
      <c r="L231" s="137">
        <v>0</v>
      </c>
      <c r="M231" s="137"/>
      <c r="N231" s="137"/>
    </row>
    <row r="232" spans="1:18" s="7" customFormat="1" ht="14.25" x14ac:dyDescent="0.2">
      <c r="E232" s="110" t="s">
        <v>154</v>
      </c>
      <c r="F232" s="110"/>
      <c r="G232" s="110"/>
      <c r="H232" s="110"/>
      <c r="I232" s="110"/>
      <c r="J232" s="110"/>
      <c r="K232" s="110"/>
      <c r="L232" s="137">
        <v>0</v>
      </c>
      <c r="M232" s="137"/>
      <c r="N232" s="137"/>
    </row>
    <row r="233" spans="1:18" s="7" customFormat="1" ht="18" customHeight="1" x14ac:dyDescent="0.25">
      <c r="E233" s="114" t="s">
        <v>155</v>
      </c>
      <c r="F233" s="115"/>
      <c r="G233" s="115"/>
      <c r="H233" s="115"/>
      <c r="I233" s="115"/>
      <c r="J233" s="115"/>
      <c r="K233" s="116"/>
      <c r="L233" s="190">
        <f>SUM(L231:N232)</f>
        <v>0</v>
      </c>
      <c r="M233" s="190"/>
      <c r="N233" s="190"/>
    </row>
    <row r="234" spans="1:18" s="7" customFormat="1" ht="3.75" customHeight="1" x14ac:dyDescent="0.25"/>
    <row r="235" spans="1:18" s="7" customFormat="1" ht="30.75" customHeight="1" x14ac:dyDescent="0.25">
      <c r="B235" s="261" t="s">
        <v>1728</v>
      </c>
      <c r="C235" s="261"/>
      <c r="D235" s="261"/>
      <c r="E235" s="261"/>
      <c r="F235" s="261"/>
      <c r="G235" s="261"/>
      <c r="H235" s="261"/>
      <c r="I235" s="261"/>
      <c r="J235" s="261"/>
      <c r="K235" s="261"/>
      <c r="L235" s="261"/>
      <c r="M235" s="261"/>
      <c r="N235" s="261"/>
      <c r="O235" s="261"/>
      <c r="P235" s="261"/>
    </row>
    <row r="236" spans="1:18" s="87" customFormat="1" ht="21" customHeight="1" x14ac:dyDescent="0.25">
      <c r="A236" s="125" t="s">
        <v>156</v>
      </c>
      <c r="B236" s="125"/>
      <c r="C236" s="125"/>
      <c r="D236" s="125"/>
      <c r="E236" s="125"/>
      <c r="F236" s="125"/>
      <c r="G236" s="125"/>
      <c r="H236" s="125"/>
      <c r="I236" s="125"/>
      <c r="J236" s="125"/>
      <c r="K236" s="125"/>
      <c r="L236" s="125"/>
      <c r="M236" s="125"/>
      <c r="N236" s="125"/>
      <c r="O236" s="125"/>
      <c r="P236" s="125"/>
    </row>
    <row r="237" spans="1:18" s="7" customFormat="1" ht="15.75" customHeight="1" x14ac:dyDescent="0.25">
      <c r="B237" s="62" t="s">
        <v>104</v>
      </c>
      <c r="C237" s="51" t="s">
        <v>157</v>
      </c>
    </row>
    <row r="238" spans="1:18" s="7" customFormat="1" ht="101.25" customHeight="1" x14ac:dyDescent="0.25">
      <c r="A238" s="13"/>
      <c r="B238" s="203" t="s">
        <v>1672</v>
      </c>
      <c r="C238" s="203"/>
      <c r="D238" s="203"/>
      <c r="E238" s="203"/>
      <c r="F238" s="203"/>
      <c r="G238" s="203"/>
      <c r="H238" s="203"/>
      <c r="I238" s="203"/>
      <c r="J238" s="203"/>
      <c r="K238" s="203"/>
      <c r="L238" s="203"/>
      <c r="M238" s="203"/>
      <c r="N238" s="203"/>
      <c r="O238" s="203"/>
      <c r="P238" s="203"/>
    </row>
    <row r="239" spans="1:18" s="7" customFormat="1" ht="17.25" customHeight="1" x14ac:dyDescent="0.25">
      <c r="B239" s="62" t="s">
        <v>105</v>
      </c>
      <c r="C239" s="51" t="s">
        <v>158</v>
      </c>
    </row>
    <row r="240" spans="1:18" s="7" customFormat="1" ht="44.25" customHeight="1" x14ac:dyDescent="0.25">
      <c r="A240" s="13"/>
      <c r="B240" s="203" t="s">
        <v>1729</v>
      </c>
      <c r="C240" s="203"/>
      <c r="D240" s="203"/>
      <c r="E240" s="203"/>
      <c r="F240" s="203"/>
      <c r="G240" s="203"/>
      <c r="H240" s="203"/>
      <c r="I240" s="203"/>
      <c r="J240" s="203"/>
      <c r="K240" s="203"/>
      <c r="L240" s="203"/>
      <c r="M240" s="203"/>
      <c r="N240" s="203"/>
      <c r="O240" s="203"/>
      <c r="P240" s="203"/>
      <c r="Q240" s="39"/>
      <c r="R240" s="79">
        <f>+M139</f>
        <v>29785506.129999999</v>
      </c>
    </row>
    <row r="241" spans="1:16" s="7" customFormat="1" ht="15" customHeight="1" x14ac:dyDescent="0.25">
      <c r="B241" s="62" t="s">
        <v>159</v>
      </c>
      <c r="C241" s="51" t="s">
        <v>160</v>
      </c>
    </row>
    <row r="242" spans="1:16" s="7" customFormat="1" ht="129" customHeight="1" x14ac:dyDescent="0.25">
      <c r="A242" s="13"/>
      <c r="B242" s="203" t="s">
        <v>1673</v>
      </c>
      <c r="C242" s="203"/>
      <c r="D242" s="203"/>
      <c r="E242" s="203"/>
      <c r="F242" s="203"/>
      <c r="G242" s="203"/>
      <c r="H242" s="203"/>
      <c r="I242" s="203"/>
      <c r="J242" s="203"/>
      <c r="K242" s="203"/>
      <c r="L242" s="203"/>
      <c r="M242" s="203"/>
      <c r="N242" s="203"/>
      <c r="O242" s="203"/>
      <c r="P242" s="203"/>
    </row>
    <row r="243" spans="1:16" s="11" customFormat="1" ht="15.75" customHeight="1" x14ac:dyDescent="0.25">
      <c r="A243" s="10"/>
      <c r="B243" s="57" t="s">
        <v>161</v>
      </c>
      <c r="C243" s="247" t="s">
        <v>162</v>
      </c>
      <c r="D243" s="247"/>
      <c r="E243" s="247"/>
      <c r="F243" s="247"/>
      <c r="G243" s="247"/>
      <c r="H243" s="86"/>
      <c r="I243" s="86"/>
      <c r="J243" s="86"/>
      <c r="K243" s="86"/>
      <c r="L243" s="86"/>
      <c r="M243" s="86"/>
      <c r="N243" s="86"/>
      <c r="O243" s="86"/>
      <c r="P243" s="86"/>
    </row>
    <row r="244" spans="1:16" s="24" customFormat="1" ht="14.25" customHeight="1" x14ac:dyDescent="0.25">
      <c r="C244" s="60" t="s">
        <v>1</v>
      </c>
      <c r="D244" s="7" t="s">
        <v>277</v>
      </c>
    </row>
    <row r="245" spans="1:16" s="64" customFormat="1" ht="12" customHeight="1" x14ac:dyDescent="0.25">
      <c r="C245" s="50" t="s">
        <v>163</v>
      </c>
      <c r="D245" s="30" t="s">
        <v>164</v>
      </c>
    </row>
    <row r="246" spans="1:16" s="24" customFormat="1" ht="15" customHeight="1" x14ac:dyDescent="0.25">
      <c r="C246" s="60" t="s">
        <v>165</v>
      </c>
      <c r="D246" s="7" t="s">
        <v>1674</v>
      </c>
    </row>
    <row r="247" spans="1:16" s="24" customFormat="1" ht="30" customHeight="1" x14ac:dyDescent="0.25">
      <c r="C247" s="60" t="s">
        <v>166</v>
      </c>
      <c r="D247" s="203" t="s">
        <v>167</v>
      </c>
      <c r="E247" s="203"/>
      <c r="F247" s="203"/>
      <c r="G247" s="203"/>
      <c r="H247" s="203"/>
      <c r="I247" s="203"/>
      <c r="J247" s="203"/>
      <c r="K247" s="203"/>
      <c r="L247" s="203"/>
      <c r="M247" s="203"/>
      <c r="N247" s="203"/>
      <c r="O247" s="203"/>
      <c r="P247" s="203"/>
    </row>
    <row r="248" spans="1:16" s="24" customFormat="1" ht="31.5" customHeight="1" x14ac:dyDescent="0.25">
      <c r="C248" s="60" t="s">
        <v>168</v>
      </c>
      <c r="D248" s="203" t="s">
        <v>169</v>
      </c>
      <c r="E248" s="203"/>
      <c r="F248" s="203"/>
      <c r="G248" s="203"/>
      <c r="H248" s="203"/>
      <c r="I248" s="203"/>
      <c r="J248" s="203"/>
      <c r="K248" s="203"/>
      <c r="L248" s="203"/>
      <c r="M248" s="203"/>
      <c r="N248" s="203"/>
      <c r="O248" s="203"/>
      <c r="P248" s="203"/>
    </row>
    <row r="249" spans="1:16" s="24" customFormat="1" ht="114.75" customHeight="1" x14ac:dyDescent="0.25">
      <c r="C249" s="60" t="s">
        <v>170</v>
      </c>
      <c r="D249" s="203" t="s">
        <v>171</v>
      </c>
      <c r="E249" s="203"/>
      <c r="F249" s="203"/>
      <c r="G249" s="203"/>
      <c r="H249" s="203"/>
      <c r="I249" s="203"/>
      <c r="J249" s="203"/>
      <c r="K249" s="203"/>
      <c r="L249" s="203"/>
      <c r="M249" s="203"/>
      <c r="N249" s="203"/>
      <c r="O249" s="203"/>
      <c r="P249" s="203"/>
    </row>
    <row r="250" spans="1:16" s="24" customFormat="1" ht="17.25" customHeight="1" x14ac:dyDescent="0.25">
      <c r="C250" s="60" t="s">
        <v>172</v>
      </c>
      <c r="D250" s="261" t="s">
        <v>173</v>
      </c>
      <c r="E250" s="261"/>
      <c r="F250" s="261"/>
      <c r="G250" s="261"/>
      <c r="H250" s="261"/>
      <c r="I250" s="261"/>
      <c r="J250" s="261"/>
      <c r="K250" s="261"/>
    </row>
    <row r="251" spans="1:16" s="11" customFormat="1" ht="18.75" customHeight="1" x14ac:dyDescent="0.25">
      <c r="B251" s="57" t="s">
        <v>174</v>
      </c>
      <c r="C251" s="51" t="s">
        <v>175</v>
      </c>
    </row>
    <row r="252" spans="1:16" s="7" customFormat="1" ht="75" customHeight="1" x14ac:dyDescent="0.25">
      <c r="A252" s="13"/>
      <c r="B252" s="203" t="s">
        <v>176</v>
      </c>
      <c r="C252" s="203"/>
      <c r="D252" s="203"/>
      <c r="E252" s="203"/>
      <c r="F252" s="203"/>
      <c r="G252" s="203"/>
      <c r="H252" s="203"/>
      <c r="I252" s="203"/>
      <c r="J252" s="203"/>
      <c r="K252" s="203"/>
      <c r="L252" s="203"/>
      <c r="M252" s="203"/>
      <c r="N252" s="203"/>
      <c r="O252" s="203"/>
      <c r="P252" s="203"/>
    </row>
    <row r="253" spans="1:16" s="7" customFormat="1" ht="16.5" customHeight="1" x14ac:dyDescent="0.25">
      <c r="B253" s="57" t="s">
        <v>177</v>
      </c>
      <c r="C253" s="51" t="s">
        <v>178</v>
      </c>
    </row>
    <row r="254" spans="1:16" s="64" customFormat="1" ht="12" customHeight="1" x14ac:dyDescent="0.25">
      <c r="A254" s="30"/>
      <c r="B254" s="65"/>
      <c r="C254" s="27" t="s">
        <v>179</v>
      </c>
      <c r="D254" s="268" t="s">
        <v>1664</v>
      </c>
      <c r="E254" s="268"/>
      <c r="F254" s="268"/>
      <c r="G254" s="268"/>
      <c r="H254" s="268"/>
      <c r="I254" s="268"/>
      <c r="J254" s="268"/>
      <c r="K254" s="268"/>
      <c r="L254" s="268"/>
      <c r="M254" s="268"/>
      <c r="N254" s="268"/>
      <c r="O254" s="268"/>
      <c r="P254" s="268"/>
    </row>
    <row r="255" spans="1:16" s="64" customFormat="1" ht="16.5" customHeight="1" x14ac:dyDescent="0.25">
      <c r="A255" s="30"/>
      <c r="B255" s="30"/>
      <c r="C255" s="50" t="s">
        <v>163</v>
      </c>
      <c r="D255" s="30" t="s">
        <v>180</v>
      </c>
      <c r="E255" s="30"/>
      <c r="F255" s="30"/>
      <c r="G255" s="30"/>
      <c r="H255" s="30"/>
      <c r="I255" s="30"/>
      <c r="J255" s="30"/>
      <c r="K255" s="30"/>
      <c r="L255" s="30"/>
      <c r="M255" s="30"/>
      <c r="N255" s="30"/>
      <c r="O255" s="30"/>
      <c r="P255" s="30"/>
    </row>
    <row r="256" spans="1:16" s="64" customFormat="1" ht="12" customHeight="1" x14ac:dyDescent="0.25">
      <c r="A256" s="30"/>
      <c r="B256" s="30"/>
      <c r="C256" s="50" t="s">
        <v>165</v>
      </c>
      <c r="D256" s="30" t="s">
        <v>181</v>
      </c>
      <c r="E256" s="30"/>
      <c r="F256" s="30"/>
      <c r="G256" s="30"/>
      <c r="H256" s="30"/>
      <c r="I256" s="30"/>
      <c r="J256" s="30"/>
      <c r="K256" s="30"/>
      <c r="L256" s="30"/>
      <c r="M256" s="30"/>
      <c r="N256" s="30"/>
      <c r="O256" s="30"/>
      <c r="P256" s="30"/>
    </row>
    <row r="257" spans="1:16" s="64" customFormat="1" ht="12" customHeight="1" x14ac:dyDescent="0.25">
      <c r="A257" s="30"/>
      <c r="B257" s="30"/>
      <c r="C257" s="50" t="s">
        <v>166</v>
      </c>
      <c r="D257" s="30" t="s">
        <v>182</v>
      </c>
      <c r="E257" s="30"/>
      <c r="F257" s="30"/>
      <c r="G257" s="30"/>
      <c r="H257" s="30"/>
      <c r="I257" s="30"/>
      <c r="J257" s="30"/>
      <c r="K257" s="30"/>
      <c r="L257" s="30"/>
      <c r="M257" s="30"/>
      <c r="N257" s="30"/>
      <c r="O257" s="30"/>
      <c r="P257" s="30"/>
    </row>
    <row r="258" spans="1:16" s="64" customFormat="1" ht="12" customHeight="1" x14ac:dyDescent="0.25">
      <c r="A258" s="30"/>
      <c r="B258" s="30"/>
      <c r="C258" s="50" t="s">
        <v>183</v>
      </c>
      <c r="D258" s="268" t="s">
        <v>184</v>
      </c>
      <c r="E258" s="268"/>
      <c r="F258" s="268"/>
      <c r="G258" s="268"/>
      <c r="H258" s="268"/>
      <c r="I258" s="268"/>
      <c r="J258" s="268"/>
      <c r="K258" s="268"/>
      <c r="L258" s="268"/>
      <c r="M258" s="268"/>
      <c r="N258" s="268"/>
      <c r="O258" s="268"/>
      <c r="P258" s="268"/>
    </row>
    <row r="259" spans="1:16" s="64" customFormat="1" ht="15.75" customHeight="1" x14ac:dyDescent="0.25">
      <c r="A259" s="30"/>
      <c r="B259" s="30"/>
      <c r="C259" s="50"/>
      <c r="D259" s="268"/>
      <c r="E259" s="268"/>
      <c r="F259" s="268"/>
      <c r="G259" s="268"/>
      <c r="H259" s="268"/>
      <c r="I259" s="268"/>
      <c r="J259" s="268"/>
      <c r="K259" s="268"/>
      <c r="L259" s="268"/>
      <c r="M259" s="268"/>
      <c r="N259" s="268"/>
      <c r="O259" s="268"/>
      <c r="P259" s="268"/>
    </row>
    <row r="260" spans="1:16" s="64" customFormat="1" ht="12" customHeight="1" x14ac:dyDescent="0.25">
      <c r="A260" s="30"/>
      <c r="B260" s="30"/>
      <c r="C260" s="50" t="s">
        <v>170</v>
      </c>
      <c r="D260" s="30" t="s">
        <v>185</v>
      </c>
      <c r="E260" s="30"/>
      <c r="F260" s="30"/>
      <c r="G260" s="30"/>
      <c r="H260" s="30"/>
      <c r="I260" s="30"/>
      <c r="J260" s="30"/>
      <c r="K260" s="30"/>
      <c r="L260" s="30"/>
      <c r="M260" s="30"/>
      <c r="N260" s="30"/>
      <c r="O260" s="30"/>
      <c r="P260" s="30"/>
    </row>
    <row r="261" spans="1:16" s="64" customFormat="1" ht="17.25" customHeight="1" x14ac:dyDescent="0.25">
      <c r="A261" s="30"/>
      <c r="B261" s="30"/>
      <c r="C261" s="50" t="s">
        <v>172</v>
      </c>
      <c r="D261" s="30" t="s">
        <v>186</v>
      </c>
      <c r="E261" s="30"/>
      <c r="F261" s="30"/>
      <c r="G261" s="30"/>
      <c r="H261" s="30"/>
      <c r="I261" s="30"/>
      <c r="J261" s="30"/>
      <c r="K261" s="30"/>
      <c r="L261" s="30"/>
      <c r="M261" s="30"/>
      <c r="N261" s="30"/>
      <c r="O261" s="30"/>
      <c r="P261" s="30"/>
    </row>
    <row r="262" spans="1:16" s="64" customFormat="1" ht="12" customHeight="1" x14ac:dyDescent="0.25">
      <c r="A262" s="30"/>
      <c r="B262" s="30"/>
      <c r="C262" s="50" t="s">
        <v>187</v>
      </c>
      <c r="D262" s="268" t="s">
        <v>188</v>
      </c>
      <c r="E262" s="268"/>
      <c r="F262" s="268"/>
      <c r="G262" s="268"/>
      <c r="H262" s="268"/>
      <c r="I262" s="268"/>
      <c r="J262" s="268"/>
      <c r="K262" s="268"/>
      <c r="L262" s="268"/>
      <c r="M262" s="268"/>
      <c r="N262" s="268"/>
      <c r="O262" s="268"/>
      <c r="P262" s="268"/>
    </row>
    <row r="263" spans="1:16" s="64" customFormat="1" ht="16.5" customHeight="1" x14ac:dyDescent="0.25">
      <c r="A263" s="30"/>
      <c r="B263" s="30"/>
      <c r="C263" s="50"/>
      <c r="D263" s="268"/>
      <c r="E263" s="268"/>
      <c r="F263" s="268"/>
      <c r="G263" s="268"/>
      <c r="H263" s="268"/>
      <c r="I263" s="268"/>
      <c r="J263" s="268"/>
      <c r="K263" s="268"/>
      <c r="L263" s="268"/>
      <c r="M263" s="268"/>
      <c r="N263" s="268"/>
      <c r="O263" s="268"/>
      <c r="P263" s="268"/>
    </row>
    <row r="264" spans="1:16" s="64" customFormat="1" ht="12" customHeight="1" x14ac:dyDescent="0.25">
      <c r="A264" s="30"/>
      <c r="B264" s="30"/>
      <c r="C264" s="50" t="s">
        <v>189</v>
      </c>
      <c r="D264" s="66" t="s">
        <v>190</v>
      </c>
      <c r="E264" s="30"/>
      <c r="F264" s="30"/>
      <c r="G264" s="30"/>
      <c r="H264" s="30"/>
      <c r="I264" s="30"/>
      <c r="J264" s="30"/>
      <c r="K264" s="30"/>
      <c r="L264" s="30"/>
      <c r="M264" s="30"/>
      <c r="N264" s="30"/>
      <c r="O264" s="30"/>
      <c r="P264" s="30"/>
    </row>
    <row r="265" spans="1:16" s="64" customFormat="1" ht="15" customHeight="1" x14ac:dyDescent="0.25">
      <c r="A265" s="30"/>
      <c r="B265" s="30"/>
      <c r="C265" s="50" t="s">
        <v>191</v>
      </c>
      <c r="D265" s="30" t="s">
        <v>192</v>
      </c>
      <c r="E265" s="30"/>
      <c r="F265" s="30"/>
      <c r="G265" s="30"/>
      <c r="H265" s="30"/>
      <c r="I265" s="30"/>
      <c r="J265" s="30"/>
      <c r="K265" s="30"/>
      <c r="L265" s="30"/>
      <c r="M265" s="30"/>
      <c r="N265" s="30"/>
      <c r="O265" s="30"/>
      <c r="P265" s="30"/>
    </row>
    <row r="266" spans="1:16" s="11" customFormat="1" ht="21.75" customHeight="1" x14ac:dyDescent="0.25">
      <c r="B266" s="57" t="s">
        <v>193</v>
      </c>
      <c r="C266" s="51" t="s">
        <v>194</v>
      </c>
    </row>
    <row r="267" spans="1:16" s="24" customFormat="1" ht="42.75" customHeight="1" x14ac:dyDescent="0.25">
      <c r="C267" s="267" t="s">
        <v>1730</v>
      </c>
      <c r="D267" s="267"/>
      <c r="E267" s="267"/>
      <c r="F267" s="267"/>
      <c r="G267" s="267"/>
      <c r="H267" s="267"/>
      <c r="I267" s="267"/>
      <c r="J267" s="267"/>
      <c r="K267" s="267"/>
      <c r="L267" s="267"/>
      <c r="M267" s="267"/>
      <c r="N267" s="267"/>
      <c r="O267" s="267"/>
      <c r="P267" s="267"/>
    </row>
    <row r="268" spans="1:16" s="11" customFormat="1" ht="18" customHeight="1" x14ac:dyDescent="0.25">
      <c r="B268" s="57" t="s">
        <v>195</v>
      </c>
      <c r="C268" s="51" t="s">
        <v>196</v>
      </c>
    </row>
    <row r="269" spans="1:16" s="24" customFormat="1" ht="13.5" customHeight="1" x14ac:dyDescent="0.25">
      <c r="C269" s="60" t="s">
        <v>1</v>
      </c>
      <c r="D269" s="7" t="s">
        <v>197</v>
      </c>
      <c r="E269" s="7"/>
      <c r="F269" s="7"/>
      <c r="G269" s="7"/>
      <c r="H269" s="7"/>
      <c r="I269" s="7"/>
      <c r="J269" s="7"/>
      <c r="K269" s="7"/>
      <c r="L269" s="7"/>
      <c r="M269" s="7"/>
      <c r="N269" s="7"/>
      <c r="O269" s="7"/>
      <c r="P269" s="7"/>
    </row>
    <row r="270" spans="1:16" s="24" customFormat="1" ht="14.25" customHeight="1" x14ac:dyDescent="0.25">
      <c r="C270" s="60" t="s">
        <v>163</v>
      </c>
      <c r="D270" s="7" t="s">
        <v>198</v>
      </c>
      <c r="E270" s="7"/>
      <c r="F270" s="7"/>
      <c r="G270" s="7"/>
      <c r="H270" s="7"/>
      <c r="I270" s="7"/>
      <c r="J270" s="7"/>
      <c r="K270" s="7"/>
      <c r="L270" s="7"/>
      <c r="M270" s="7"/>
      <c r="N270" s="7"/>
      <c r="O270" s="7"/>
      <c r="P270" s="7"/>
    </row>
    <row r="271" spans="1:16" s="24" customFormat="1" ht="14.25" customHeight="1" x14ac:dyDescent="0.25">
      <c r="C271" s="60" t="s">
        <v>165</v>
      </c>
      <c r="D271" s="7" t="s">
        <v>199</v>
      </c>
      <c r="E271" s="7"/>
      <c r="F271" s="7"/>
      <c r="G271" s="7"/>
      <c r="H271" s="7"/>
      <c r="I271" s="7"/>
      <c r="J271" s="7"/>
      <c r="K271" s="7"/>
      <c r="L271" s="7"/>
      <c r="M271" s="7"/>
      <c r="N271" s="7"/>
      <c r="O271" s="7"/>
      <c r="P271" s="7"/>
    </row>
    <row r="272" spans="1:16" s="24" customFormat="1" ht="14.25" customHeight="1" x14ac:dyDescent="0.25">
      <c r="C272" s="60" t="s">
        <v>166</v>
      </c>
      <c r="D272" s="7" t="s">
        <v>200</v>
      </c>
      <c r="E272" s="7"/>
      <c r="F272" s="7"/>
      <c r="G272" s="7"/>
      <c r="H272" s="7"/>
      <c r="I272" s="7"/>
      <c r="J272" s="7"/>
      <c r="K272" s="7"/>
      <c r="L272" s="7"/>
      <c r="M272" s="7"/>
      <c r="N272" s="7"/>
      <c r="O272" s="7"/>
      <c r="P272" s="7"/>
    </row>
    <row r="273" spans="2:16" s="24" customFormat="1" ht="15" customHeight="1" x14ac:dyDescent="0.25">
      <c r="C273" s="60" t="s">
        <v>168</v>
      </c>
      <c r="D273" s="7" t="s">
        <v>201</v>
      </c>
      <c r="E273" s="7"/>
      <c r="F273" s="7"/>
      <c r="G273" s="7"/>
      <c r="H273" s="7"/>
      <c r="I273" s="7"/>
      <c r="J273" s="7"/>
      <c r="K273" s="7"/>
      <c r="L273" s="7"/>
      <c r="M273" s="7"/>
      <c r="N273" s="7"/>
      <c r="O273" s="7"/>
      <c r="P273" s="7"/>
    </row>
    <row r="274" spans="2:16" s="24" customFormat="1" ht="12" customHeight="1" x14ac:dyDescent="0.25">
      <c r="C274" s="60" t="s">
        <v>202</v>
      </c>
      <c r="D274" s="311" t="s">
        <v>203</v>
      </c>
      <c r="E274" s="311"/>
      <c r="F274" s="311"/>
      <c r="G274" s="311"/>
      <c r="H274" s="311"/>
      <c r="I274" s="311"/>
      <c r="J274" s="311"/>
      <c r="K274" s="311"/>
      <c r="L274" s="311"/>
      <c r="M274" s="311"/>
      <c r="N274" s="311"/>
      <c r="O274" s="311"/>
      <c r="P274" s="311"/>
    </row>
    <row r="275" spans="2:16" s="24" customFormat="1" ht="18.75" customHeight="1" x14ac:dyDescent="0.25">
      <c r="C275" s="60"/>
      <c r="D275" s="311"/>
      <c r="E275" s="311"/>
      <c r="F275" s="311"/>
      <c r="G275" s="311"/>
      <c r="H275" s="311"/>
      <c r="I275" s="311"/>
      <c r="J275" s="311"/>
      <c r="K275" s="311"/>
      <c r="L275" s="311"/>
      <c r="M275" s="311"/>
      <c r="N275" s="311"/>
      <c r="O275" s="311"/>
      <c r="P275" s="311"/>
    </row>
    <row r="276" spans="2:16" s="24" customFormat="1" ht="15.75" customHeight="1" x14ac:dyDescent="0.25">
      <c r="C276" s="60" t="s">
        <v>172</v>
      </c>
      <c r="D276" s="7" t="s">
        <v>204</v>
      </c>
      <c r="E276" s="7"/>
      <c r="F276" s="7"/>
      <c r="G276" s="7"/>
      <c r="H276" s="7"/>
      <c r="I276" s="7"/>
      <c r="J276" s="7"/>
      <c r="K276" s="7"/>
      <c r="L276" s="7"/>
      <c r="M276" s="7"/>
      <c r="N276" s="7"/>
      <c r="O276" s="7"/>
      <c r="P276" s="7"/>
    </row>
    <row r="277" spans="2:16" s="24" customFormat="1" ht="15.75" customHeight="1" x14ac:dyDescent="0.25">
      <c r="C277" s="60" t="s">
        <v>187</v>
      </c>
      <c r="D277" s="7" t="s">
        <v>205</v>
      </c>
      <c r="E277" s="7"/>
      <c r="F277" s="7"/>
      <c r="G277" s="7"/>
      <c r="H277" s="7"/>
      <c r="I277" s="7"/>
      <c r="J277" s="7"/>
      <c r="K277" s="7"/>
      <c r="L277" s="7"/>
      <c r="M277" s="7"/>
      <c r="N277" s="7"/>
      <c r="O277" s="7"/>
      <c r="P277" s="7"/>
    </row>
    <row r="278" spans="2:16" s="24" customFormat="1" ht="12" customHeight="1" x14ac:dyDescent="0.25">
      <c r="B278" s="60" t="s">
        <v>206</v>
      </c>
      <c r="C278" s="7"/>
      <c r="D278" s="7"/>
      <c r="E278" s="7"/>
      <c r="F278" s="7"/>
      <c r="G278" s="7"/>
      <c r="H278" s="7"/>
      <c r="I278" s="7"/>
      <c r="J278" s="7"/>
      <c r="K278" s="7"/>
      <c r="L278" s="7"/>
      <c r="M278" s="7"/>
      <c r="N278" s="7"/>
      <c r="O278" s="7"/>
      <c r="P278" s="7"/>
    </row>
    <row r="279" spans="2:16" s="24" customFormat="1" ht="12" customHeight="1" x14ac:dyDescent="0.25">
      <c r="C279" s="60" t="s">
        <v>1</v>
      </c>
      <c r="D279" s="7" t="s">
        <v>207</v>
      </c>
      <c r="E279" s="7"/>
      <c r="F279" s="7"/>
      <c r="G279" s="7"/>
      <c r="H279" s="7"/>
      <c r="I279" s="7"/>
      <c r="J279" s="7"/>
      <c r="K279" s="7"/>
      <c r="L279" s="7"/>
      <c r="M279" s="7"/>
      <c r="N279" s="7"/>
      <c r="O279" s="7"/>
      <c r="P279" s="7"/>
    </row>
    <row r="280" spans="2:16" s="24" customFormat="1" ht="16.5" customHeight="1" x14ac:dyDescent="0.25">
      <c r="C280" s="60" t="s">
        <v>163</v>
      </c>
      <c r="D280" s="7" t="s">
        <v>208</v>
      </c>
      <c r="E280" s="7"/>
      <c r="F280" s="7"/>
      <c r="G280" s="7"/>
      <c r="H280" s="7"/>
      <c r="I280" s="7"/>
      <c r="J280" s="7"/>
      <c r="K280" s="7"/>
      <c r="L280" s="7"/>
      <c r="M280" s="7"/>
      <c r="N280" s="7"/>
      <c r="O280" s="7"/>
      <c r="P280" s="7"/>
    </row>
    <row r="281" spans="2:16" s="24" customFormat="1" ht="13.5" customHeight="1" x14ac:dyDescent="0.25">
      <c r="C281" s="60" t="s">
        <v>165</v>
      </c>
      <c r="D281" s="7" t="s">
        <v>209</v>
      </c>
      <c r="E281" s="7"/>
      <c r="F281" s="7"/>
      <c r="G281" s="7"/>
      <c r="H281" s="7"/>
      <c r="I281" s="7"/>
      <c r="J281" s="7"/>
      <c r="K281" s="7"/>
      <c r="L281" s="7"/>
      <c r="M281" s="7"/>
      <c r="N281" s="7"/>
      <c r="O281" s="7"/>
      <c r="P281" s="7"/>
    </row>
    <row r="282" spans="2:16" s="24" customFormat="1" ht="12.75" customHeight="1" x14ac:dyDescent="0.25">
      <c r="C282" s="60" t="s">
        <v>166</v>
      </c>
      <c r="D282" s="7" t="s">
        <v>210</v>
      </c>
      <c r="E282" s="7"/>
      <c r="F282" s="7"/>
      <c r="G282" s="7"/>
      <c r="H282" s="7"/>
      <c r="I282" s="7"/>
      <c r="J282" s="7"/>
      <c r="K282" s="7"/>
      <c r="L282" s="7"/>
      <c r="M282" s="7"/>
      <c r="N282" s="7"/>
      <c r="O282" s="7"/>
      <c r="P282" s="7"/>
    </row>
    <row r="283" spans="2:16" s="24" customFormat="1" ht="15" customHeight="1" x14ac:dyDescent="0.25">
      <c r="C283" s="60" t="s">
        <v>168</v>
      </c>
      <c r="D283" s="7" t="s">
        <v>1667</v>
      </c>
      <c r="E283" s="7"/>
      <c r="F283" s="7"/>
      <c r="G283" s="7"/>
      <c r="H283" s="7"/>
      <c r="I283" s="7"/>
      <c r="J283" s="7"/>
      <c r="K283" s="7"/>
      <c r="L283" s="7"/>
      <c r="M283" s="7"/>
      <c r="N283" s="7"/>
      <c r="O283" s="7"/>
      <c r="P283" s="7"/>
    </row>
    <row r="284" spans="2:16" s="11" customFormat="1" ht="15.75" customHeight="1" x14ac:dyDescent="0.25">
      <c r="B284" s="57" t="s">
        <v>211</v>
      </c>
      <c r="C284" s="51" t="s">
        <v>212</v>
      </c>
    </row>
    <row r="285" spans="2:16" s="24" customFormat="1" ht="27" customHeight="1" x14ac:dyDescent="0.25">
      <c r="C285" s="269" t="s">
        <v>1731</v>
      </c>
      <c r="D285" s="269"/>
      <c r="E285" s="269"/>
      <c r="F285" s="269"/>
      <c r="G285" s="269"/>
      <c r="H285" s="269"/>
      <c r="I285" s="269"/>
      <c r="J285" s="269"/>
      <c r="K285" s="269"/>
      <c r="L285" s="269"/>
      <c r="M285" s="269"/>
      <c r="N285" s="269"/>
      <c r="O285" s="269"/>
      <c r="P285" s="269"/>
    </row>
    <row r="286" spans="2:16" s="24" customFormat="1" ht="6" hidden="1" customHeight="1" x14ac:dyDescent="0.25">
      <c r="C286" s="100"/>
      <c r="D286" s="100"/>
      <c r="E286" s="100"/>
      <c r="F286" s="100"/>
      <c r="G286" s="100"/>
      <c r="H286" s="100"/>
      <c r="I286" s="100"/>
      <c r="J286" s="100"/>
      <c r="K286" s="100"/>
      <c r="L286" s="100"/>
      <c r="M286" s="100"/>
      <c r="N286" s="100"/>
      <c r="O286" s="100"/>
      <c r="P286" s="100"/>
    </row>
    <row r="287" spans="2:16" s="30" customFormat="1" ht="18" customHeight="1" x14ac:dyDescent="0.25">
      <c r="B287" s="69" t="s">
        <v>213</v>
      </c>
      <c r="C287" s="70" t="s">
        <v>214</v>
      </c>
    </row>
    <row r="288" spans="2:16" s="7" customFormat="1" ht="3" customHeight="1" x14ac:dyDescent="0.25">
      <c r="B288" s="62"/>
      <c r="C288" s="63"/>
    </row>
    <row r="289" spans="2:31" s="24" customFormat="1" ht="38.25" x14ac:dyDescent="0.25">
      <c r="C289" s="67"/>
      <c r="D289" s="314" t="s">
        <v>215</v>
      </c>
      <c r="E289" s="314"/>
      <c r="F289" s="314"/>
      <c r="G289" s="314"/>
      <c r="H289" s="314"/>
      <c r="I289" s="314"/>
      <c r="J289" s="315" t="s">
        <v>216</v>
      </c>
      <c r="K289" s="316"/>
      <c r="L289" s="317"/>
      <c r="M289" s="315" t="s">
        <v>217</v>
      </c>
      <c r="N289" s="316"/>
      <c r="O289" s="317"/>
      <c r="P289" s="318" t="s">
        <v>1705</v>
      </c>
      <c r="R289" s="67"/>
      <c r="S289" s="262"/>
      <c r="T289" s="262"/>
      <c r="U289" s="262"/>
      <c r="V289" s="262"/>
      <c r="W289" s="262"/>
      <c r="X289" s="262"/>
      <c r="Y289" s="262"/>
      <c r="Z289" s="262"/>
      <c r="AA289" s="262"/>
      <c r="AB289" s="262"/>
      <c r="AC289" s="262"/>
      <c r="AD289" s="262"/>
      <c r="AE289" s="262"/>
    </row>
    <row r="290" spans="2:31" s="24" customFormat="1" ht="13.5" customHeight="1" x14ac:dyDescent="0.25">
      <c r="C290" s="67"/>
      <c r="D290" s="263" t="s">
        <v>218</v>
      </c>
      <c r="E290" s="264"/>
      <c r="F290" s="264"/>
      <c r="G290" s="264"/>
      <c r="H290" s="264"/>
      <c r="I290" s="265"/>
      <c r="J290" s="266">
        <f>19974.5+1167328+100000</f>
        <v>1287302.5</v>
      </c>
      <c r="K290" s="266"/>
      <c r="L290" s="266"/>
      <c r="M290" s="266">
        <f>+M132</f>
        <v>1134518.73</v>
      </c>
      <c r="N290" s="266"/>
      <c r="O290" s="266"/>
      <c r="P290" s="68">
        <f t="shared" ref="P290:P296" si="0">(M290/J290)</f>
        <v>0.88131478809370756</v>
      </c>
      <c r="R290" s="67"/>
      <c r="S290" s="99"/>
      <c r="T290" s="99"/>
      <c r="U290" s="99"/>
      <c r="V290" s="99"/>
      <c r="W290" s="99"/>
      <c r="X290" s="99"/>
      <c r="Y290" s="99"/>
      <c r="Z290" s="99"/>
      <c r="AA290" s="99"/>
      <c r="AB290" s="99"/>
      <c r="AC290" s="99"/>
      <c r="AD290" s="99"/>
      <c r="AE290" s="99"/>
    </row>
    <row r="291" spans="2:31" s="24" customFormat="1" ht="13.5" customHeight="1" x14ac:dyDescent="0.25">
      <c r="C291" s="67"/>
      <c r="D291" s="263" t="s">
        <v>219</v>
      </c>
      <c r="E291" s="264"/>
      <c r="F291" s="264"/>
      <c r="G291" s="264"/>
      <c r="H291" s="264"/>
      <c r="I291" s="265"/>
      <c r="J291" s="266">
        <f>2000219.56+50000</f>
        <v>2050219.56</v>
      </c>
      <c r="K291" s="266"/>
      <c r="L291" s="266"/>
      <c r="M291" s="266">
        <f>+M133</f>
        <v>1580468</v>
      </c>
      <c r="N291" s="266"/>
      <c r="O291" s="266"/>
      <c r="P291" s="68">
        <f t="shared" si="0"/>
        <v>0.77087743714629275</v>
      </c>
      <c r="R291" s="67"/>
      <c r="S291" s="99"/>
      <c r="T291" s="99"/>
      <c r="U291" s="99"/>
      <c r="V291" s="99"/>
      <c r="W291" s="99"/>
      <c r="X291" s="99"/>
      <c r="Y291" s="99"/>
      <c r="Z291" s="99"/>
      <c r="AA291" s="99"/>
      <c r="AB291" s="99"/>
      <c r="AC291" s="99"/>
      <c r="AD291" s="99"/>
      <c r="AE291" s="99"/>
    </row>
    <row r="292" spans="2:31" s="24" customFormat="1" ht="12.75" customHeight="1" x14ac:dyDescent="0.25">
      <c r="C292" s="67"/>
      <c r="D292" s="263" t="s">
        <v>220</v>
      </c>
      <c r="E292" s="264"/>
      <c r="F292" s="264"/>
      <c r="G292" s="264"/>
      <c r="H292" s="264"/>
      <c r="I292" s="265"/>
      <c r="J292" s="266">
        <v>1275173</v>
      </c>
      <c r="K292" s="266"/>
      <c r="L292" s="266"/>
      <c r="M292" s="266">
        <f>+M134</f>
        <v>331706.3</v>
      </c>
      <c r="N292" s="266"/>
      <c r="O292" s="266"/>
      <c r="P292" s="68">
        <f t="shared" si="0"/>
        <v>0.26012650832475281</v>
      </c>
      <c r="R292" s="67"/>
      <c r="S292" s="99"/>
      <c r="T292" s="99"/>
      <c r="U292" s="99"/>
      <c r="V292" s="99"/>
      <c r="W292" s="99"/>
      <c r="X292" s="99"/>
      <c r="Y292" s="99"/>
      <c r="Z292" s="99"/>
      <c r="AA292" s="99"/>
      <c r="AB292" s="99"/>
      <c r="AC292" s="99"/>
      <c r="AD292" s="99"/>
      <c r="AE292" s="99"/>
    </row>
    <row r="293" spans="2:31" s="24" customFormat="1" ht="12.75" customHeight="1" x14ac:dyDescent="0.25">
      <c r="C293" s="67"/>
      <c r="D293" s="263" t="s">
        <v>221</v>
      </c>
      <c r="E293" s="264"/>
      <c r="F293" s="264"/>
      <c r="G293" s="264"/>
      <c r="H293" s="264"/>
      <c r="I293" s="265"/>
      <c r="J293" s="266">
        <f>86750+500</f>
        <v>87250</v>
      </c>
      <c r="K293" s="266"/>
      <c r="L293" s="266"/>
      <c r="M293" s="266">
        <f>+M135</f>
        <v>18260.689999999999</v>
      </c>
      <c r="N293" s="266"/>
      <c r="O293" s="266"/>
      <c r="P293" s="68">
        <f t="shared" si="0"/>
        <v>0.20929157593123207</v>
      </c>
      <c r="R293" s="67"/>
      <c r="S293" s="99"/>
      <c r="T293" s="99"/>
      <c r="U293" s="99"/>
      <c r="V293" s="99"/>
      <c r="W293" s="99"/>
      <c r="X293" s="99"/>
      <c r="Y293" s="99"/>
      <c r="Z293" s="99"/>
      <c r="AA293" s="99"/>
      <c r="AB293" s="99"/>
      <c r="AC293" s="99"/>
      <c r="AD293" s="99"/>
      <c r="AE293" s="99"/>
    </row>
    <row r="294" spans="2:31" s="24" customFormat="1" ht="13.5" customHeight="1" x14ac:dyDescent="0.25">
      <c r="C294" s="67"/>
      <c r="D294" s="263" t="s">
        <v>222</v>
      </c>
      <c r="E294" s="264"/>
      <c r="F294" s="264"/>
      <c r="G294" s="264"/>
      <c r="H294" s="264"/>
      <c r="I294" s="265"/>
      <c r="J294" s="266">
        <v>39518195.060000002</v>
      </c>
      <c r="K294" s="266"/>
      <c r="L294" s="266"/>
      <c r="M294" s="266">
        <v>16453905.439999999</v>
      </c>
      <c r="N294" s="266"/>
      <c r="O294" s="266"/>
      <c r="P294" s="68">
        <f t="shared" si="0"/>
        <v>0.41636277707061853</v>
      </c>
      <c r="R294" s="67"/>
      <c r="S294" s="99"/>
      <c r="T294" s="99"/>
      <c r="U294" s="99"/>
      <c r="V294" s="99"/>
      <c r="W294" s="99"/>
      <c r="X294" s="99"/>
      <c r="Y294" s="99"/>
      <c r="Z294" s="99"/>
      <c r="AA294" s="99"/>
      <c r="AB294" s="99"/>
      <c r="AC294" s="99"/>
      <c r="AD294" s="99"/>
      <c r="AE294" s="99"/>
    </row>
    <row r="295" spans="2:31" s="24" customFormat="1" ht="14.25" customHeight="1" x14ac:dyDescent="0.25">
      <c r="C295" s="67"/>
      <c r="D295" s="263" t="s">
        <v>223</v>
      </c>
      <c r="E295" s="264"/>
      <c r="F295" s="264"/>
      <c r="G295" s="264"/>
      <c r="H295" s="264"/>
      <c r="I295" s="265"/>
      <c r="J295" s="266">
        <v>20442786</v>
      </c>
      <c r="K295" s="266"/>
      <c r="L295" s="266"/>
      <c r="M295" s="266">
        <v>9428910.8900000006</v>
      </c>
      <c r="N295" s="266"/>
      <c r="O295" s="266"/>
      <c r="P295" s="68">
        <f t="shared" si="0"/>
        <v>0.46123414342839575</v>
      </c>
      <c r="R295" s="85">
        <f>+K194</f>
        <v>29785506.129999999</v>
      </c>
      <c r="S295" s="99"/>
      <c r="T295" s="99"/>
      <c r="U295" s="99"/>
      <c r="V295" s="99"/>
      <c r="W295" s="99"/>
      <c r="X295" s="99"/>
      <c r="Y295" s="99"/>
      <c r="Z295" s="99"/>
      <c r="AA295" s="99"/>
      <c r="AB295" s="99"/>
      <c r="AC295" s="99"/>
      <c r="AD295" s="99"/>
      <c r="AE295" s="99"/>
    </row>
    <row r="296" spans="2:31" s="24" customFormat="1" ht="15" customHeight="1" x14ac:dyDescent="0.25">
      <c r="C296" s="67"/>
      <c r="D296" s="263" t="s">
        <v>1665</v>
      </c>
      <c r="E296" s="264"/>
      <c r="F296" s="264"/>
      <c r="G296" s="264"/>
      <c r="H296" s="264"/>
      <c r="I296" s="265"/>
      <c r="J296" s="266">
        <v>6049410</v>
      </c>
      <c r="K296" s="266"/>
      <c r="L296" s="266"/>
      <c r="M296" s="266">
        <v>837736.08</v>
      </c>
      <c r="N296" s="266"/>
      <c r="O296" s="266"/>
      <c r="P296" s="68">
        <f t="shared" si="0"/>
        <v>0.13848227843707073</v>
      </c>
      <c r="R296" s="85">
        <f>SUM(M290:O296)-R295</f>
        <v>0</v>
      </c>
      <c r="S296" s="106">
        <f>SUM(J290:L296)</f>
        <v>70710336.120000005</v>
      </c>
      <c r="T296" s="99"/>
      <c r="U296" s="99"/>
      <c r="V296" s="99"/>
      <c r="W296" s="99"/>
      <c r="X296" s="99"/>
      <c r="Y296" s="99"/>
      <c r="Z296" s="99"/>
      <c r="AA296" s="99"/>
      <c r="AB296" s="99"/>
      <c r="AC296" s="99"/>
      <c r="AD296" s="99"/>
      <c r="AE296" s="99"/>
    </row>
    <row r="297" spans="2:31" s="11" customFormat="1" ht="15" x14ac:dyDescent="0.2">
      <c r="B297" s="69" t="s">
        <v>224</v>
      </c>
      <c r="C297" s="70" t="s">
        <v>225</v>
      </c>
    </row>
    <row r="298" spans="2:31" s="24" customFormat="1" ht="14.25" x14ac:dyDescent="0.25">
      <c r="B298" s="312" t="s">
        <v>1732</v>
      </c>
      <c r="C298" s="312"/>
      <c r="D298" s="312"/>
      <c r="E298" s="312"/>
      <c r="F298" s="312"/>
      <c r="G298" s="312"/>
      <c r="H298" s="312"/>
      <c r="I298" s="312"/>
      <c r="J298" s="312"/>
      <c r="K298" s="312"/>
      <c r="L298" s="312"/>
      <c r="M298" s="312"/>
      <c r="N298" s="312"/>
      <c r="O298" s="312"/>
      <c r="P298" s="312"/>
    </row>
    <row r="299" spans="2:31" s="7" customFormat="1" ht="15" customHeight="1" x14ac:dyDescent="0.25">
      <c r="B299" s="62" t="s">
        <v>226</v>
      </c>
      <c r="C299" s="63" t="s">
        <v>227</v>
      </c>
    </row>
    <row r="300" spans="2:31" s="24" customFormat="1" ht="26.25" customHeight="1" x14ac:dyDescent="0.25">
      <c r="B300" s="312" t="s">
        <v>1733</v>
      </c>
      <c r="C300" s="312"/>
      <c r="D300" s="312"/>
      <c r="E300" s="312"/>
      <c r="F300" s="312"/>
      <c r="G300" s="312"/>
      <c r="H300" s="312"/>
      <c r="I300" s="312"/>
      <c r="J300" s="312"/>
      <c r="K300" s="312"/>
      <c r="L300" s="312"/>
      <c r="M300" s="312"/>
      <c r="N300" s="312"/>
      <c r="O300" s="312"/>
      <c r="P300" s="312"/>
      <c r="Q300" s="7"/>
    </row>
    <row r="301" spans="2:31" s="7" customFormat="1" ht="14.25" customHeight="1" x14ac:dyDescent="0.25">
      <c r="B301" s="62" t="s">
        <v>228</v>
      </c>
      <c r="C301" s="63" t="s">
        <v>229</v>
      </c>
    </row>
    <row r="302" spans="2:31" s="7" customFormat="1" ht="91.5" customHeight="1" x14ac:dyDescent="0.25">
      <c r="B302" s="267" t="s">
        <v>1734</v>
      </c>
      <c r="C302" s="271"/>
      <c r="D302" s="271"/>
      <c r="E302" s="271"/>
      <c r="F302" s="271"/>
      <c r="G302" s="271"/>
      <c r="H302" s="271"/>
      <c r="I302" s="271"/>
      <c r="J302" s="271"/>
      <c r="K302" s="271"/>
      <c r="L302" s="271"/>
      <c r="M302" s="271"/>
      <c r="N302" s="271"/>
      <c r="O302" s="271"/>
      <c r="P302" s="271"/>
    </row>
    <row r="303" spans="2:31" s="30" customFormat="1" ht="14.25" customHeight="1" x14ac:dyDescent="0.25">
      <c r="B303" s="69" t="s">
        <v>230</v>
      </c>
      <c r="C303" s="70" t="s">
        <v>231</v>
      </c>
    </row>
    <row r="304" spans="2:31" s="24" customFormat="1" ht="57.75" customHeight="1" x14ac:dyDescent="0.25">
      <c r="C304" s="272" t="s">
        <v>1735</v>
      </c>
      <c r="D304" s="272"/>
      <c r="E304" s="272"/>
      <c r="F304" s="272"/>
      <c r="G304" s="272"/>
      <c r="H304" s="272"/>
      <c r="I304" s="272"/>
      <c r="J304" s="272"/>
      <c r="K304" s="272"/>
      <c r="L304" s="272"/>
      <c r="M304" s="272"/>
      <c r="N304" s="272"/>
      <c r="O304" s="272"/>
      <c r="P304" s="272"/>
    </row>
    <row r="305" spans="2:16" s="7" customFormat="1" ht="13.5" customHeight="1" x14ac:dyDescent="0.25">
      <c r="B305" s="69" t="s">
        <v>232</v>
      </c>
      <c r="C305" s="63" t="s">
        <v>233</v>
      </c>
    </row>
    <row r="306" spans="2:16" s="24" customFormat="1" ht="45.75" customHeight="1" x14ac:dyDescent="0.25">
      <c r="B306" s="267" t="s">
        <v>1736</v>
      </c>
      <c r="C306" s="267"/>
      <c r="D306" s="267"/>
      <c r="E306" s="267"/>
      <c r="F306" s="267"/>
      <c r="G306" s="267"/>
      <c r="H306" s="267"/>
      <c r="I306" s="267"/>
      <c r="J306" s="267"/>
      <c r="K306" s="267"/>
      <c r="L306" s="267"/>
      <c r="M306" s="267"/>
      <c r="N306" s="267"/>
      <c r="O306" s="267"/>
      <c r="P306" s="267"/>
    </row>
    <row r="307" spans="2:16" s="7" customFormat="1" ht="15.75" customHeight="1" x14ac:dyDescent="0.25">
      <c r="B307" s="69" t="s">
        <v>234</v>
      </c>
      <c r="C307" s="51" t="s">
        <v>235</v>
      </c>
    </row>
    <row r="308" spans="2:16" s="24" customFormat="1" ht="34.5" customHeight="1" x14ac:dyDescent="0.25">
      <c r="B308" s="267" t="s">
        <v>1737</v>
      </c>
      <c r="C308" s="267"/>
      <c r="D308" s="267"/>
      <c r="E308" s="267"/>
      <c r="F308" s="267"/>
      <c r="G308" s="267"/>
      <c r="H308" s="267"/>
      <c r="I308" s="267"/>
      <c r="J308" s="267"/>
      <c r="K308" s="267"/>
      <c r="L308" s="267"/>
      <c r="M308" s="267"/>
      <c r="N308" s="267"/>
      <c r="O308" s="267"/>
      <c r="P308" s="267"/>
    </row>
    <row r="309" spans="2:16" s="7" customFormat="1" ht="14.25" customHeight="1" x14ac:dyDescent="0.25">
      <c r="B309" s="69" t="s">
        <v>236</v>
      </c>
      <c r="C309" s="63" t="s">
        <v>237</v>
      </c>
    </row>
    <row r="310" spans="2:16" s="24" customFormat="1" ht="25.5" customHeight="1" x14ac:dyDescent="0.25">
      <c r="B310" s="270" t="s">
        <v>238</v>
      </c>
      <c r="C310" s="270"/>
      <c r="D310" s="270"/>
      <c r="E310" s="270"/>
      <c r="F310" s="270"/>
      <c r="G310" s="270"/>
      <c r="H310" s="270"/>
      <c r="I310" s="270"/>
      <c r="J310" s="270"/>
      <c r="K310" s="270"/>
      <c r="L310" s="270"/>
      <c r="M310" s="270"/>
      <c r="N310" s="270"/>
      <c r="O310" s="270"/>
      <c r="P310" s="270"/>
    </row>
    <row r="311" spans="2:16" s="24" customFormat="1" ht="27" customHeight="1" x14ac:dyDescent="0.25">
      <c r="B311" s="98"/>
      <c r="C311" s="98"/>
      <c r="D311" s="98"/>
      <c r="E311" s="98"/>
      <c r="F311" s="98"/>
      <c r="G311" s="98"/>
      <c r="H311" s="98"/>
      <c r="I311" s="98"/>
      <c r="J311" s="98"/>
      <c r="K311" s="98"/>
      <c r="L311" s="98"/>
      <c r="M311" s="98"/>
      <c r="N311" s="98"/>
      <c r="O311" s="98"/>
      <c r="P311" s="98"/>
    </row>
    <row r="312" spans="2:16" s="24" customFormat="1" ht="37.5" customHeight="1" x14ac:dyDescent="0.25">
      <c r="B312" s="98"/>
      <c r="C312" s="98"/>
      <c r="D312" s="98"/>
      <c r="E312" s="98"/>
      <c r="F312" s="98"/>
      <c r="G312" s="98"/>
      <c r="H312" s="98"/>
      <c r="I312" s="98"/>
      <c r="J312" s="98"/>
      <c r="K312" s="98"/>
      <c r="L312" s="98"/>
      <c r="M312" s="98"/>
      <c r="N312" s="98"/>
      <c r="O312" s="98"/>
      <c r="P312" s="98"/>
    </row>
    <row r="313" spans="2:16" s="71" customFormat="1" ht="81.75" customHeight="1" x14ac:dyDescent="0.25"/>
    <row r="314" spans="2:16" s="71" customFormat="1" ht="12" customHeight="1" x14ac:dyDescent="0.25"/>
    <row r="315" spans="2:16" s="71" customFormat="1" ht="12" customHeight="1" x14ac:dyDescent="0.25"/>
    <row r="316" spans="2:16" s="71" customFormat="1" ht="12" customHeight="1" x14ac:dyDescent="0.25"/>
    <row r="317" spans="2:16" s="71" customFormat="1" ht="12" customHeight="1" x14ac:dyDescent="0.25"/>
    <row r="318" spans="2:16" s="71" customFormat="1" ht="12" customHeight="1" x14ac:dyDescent="0.25"/>
    <row r="319" spans="2:16" s="71" customFormat="1" ht="12" customHeight="1" x14ac:dyDescent="0.25"/>
    <row r="320" spans="2:16" s="71" customFormat="1" ht="12" customHeight="1" x14ac:dyDescent="0.25"/>
    <row r="321" spans="3:16" s="71" customFormat="1" ht="12" customHeight="1" x14ac:dyDescent="0.25"/>
    <row r="322" spans="3:16" ht="12" customHeight="1" x14ac:dyDescent="0.25">
      <c r="C322" s="71"/>
      <c r="D322" s="71"/>
      <c r="E322" s="71"/>
      <c r="F322" s="71"/>
      <c r="G322" s="71"/>
      <c r="H322" s="71"/>
      <c r="I322" s="71"/>
      <c r="J322" s="71"/>
      <c r="K322" s="71"/>
      <c r="L322" s="71"/>
      <c r="M322" s="71"/>
      <c r="N322" s="71"/>
      <c r="O322" s="71"/>
      <c r="P322" s="71"/>
    </row>
    <row r="323" spans="3:16" ht="12" customHeight="1" x14ac:dyDescent="0.25">
      <c r="C323" s="71"/>
      <c r="D323" s="71"/>
      <c r="E323" s="71"/>
      <c r="F323" s="71"/>
      <c r="G323" s="71"/>
      <c r="H323" s="71"/>
      <c r="I323" s="71"/>
      <c r="J323" s="71"/>
      <c r="K323" s="71"/>
      <c r="L323" s="71"/>
      <c r="M323" s="71"/>
      <c r="N323" s="71"/>
      <c r="O323" s="71"/>
      <c r="P323" s="71"/>
    </row>
  </sheetData>
  <mergeCells count="440">
    <mergeCell ref="B310:P310"/>
    <mergeCell ref="C125:P125"/>
    <mergeCell ref="B298:P298"/>
    <mergeCell ref="B300:P300"/>
    <mergeCell ref="B302:P302"/>
    <mergeCell ref="C304:P304"/>
    <mergeCell ref="B306:P306"/>
    <mergeCell ref="B308:P308"/>
    <mergeCell ref="D295:I295"/>
    <mergeCell ref="J295:L295"/>
    <mergeCell ref="M295:O295"/>
    <mergeCell ref="D296:I296"/>
    <mergeCell ref="J296:L296"/>
    <mergeCell ref="M296:O296"/>
    <mergeCell ref="D293:I293"/>
    <mergeCell ref="J293:L293"/>
    <mergeCell ref="M293:O293"/>
    <mergeCell ref="D294:I294"/>
    <mergeCell ref="J294:L294"/>
    <mergeCell ref="M294:O294"/>
    <mergeCell ref="D291:I291"/>
    <mergeCell ref="J291:L291"/>
    <mergeCell ref="M291:O291"/>
    <mergeCell ref="D292:I292"/>
    <mergeCell ref="J292:L292"/>
    <mergeCell ref="M292:O292"/>
    <mergeCell ref="C285:P285"/>
    <mergeCell ref="D289:I289"/>
    <mergeCell ref="J289:L289"/>
    <mergeCell ref="M289:O289"/>
    <mergeCell ref="S289:AE289"/>
    <mergeCell ref="D290:I290"/>
    <mergeCell ref="J290:L290"/>
    <mergeCell ref="M290:O290"/>
    <mergeCell ref="B252:P252"/>
    <mergeCell ref="D254:P254"/>
    <mergeCell ref="D258:P259"/>
    <mergeCell ref="D262:P263"/>
    <mergeCell ref="C267:P267"/>
    <mergeCell ref="D274:P275"/>
    <mergeCell ref="B242:P242"/>
    <mergeCell ref="C243:G243"/>
    <mergeCell ref="D247:P247"/>
    <mergeCell ref="D248:P248"/>
    <mergeCell ref="D249:P249"/>
    <mergeCell ref="D250:K250"/>
    <mergeCell ref="E233:K233"/>
    <mergeCell ref="L233:N233"/>
    <mergeCell ref="B235:P235"/>
    <mergeCell ref="A236:P236"/>
    <mergeCell ref="B238:P238"/>
    <mergeCell ref="B240:P240"/>
    <mergeCell ref="E230:K230"/>
    <mergeCell ref="L230:N230"/>
    <mergeCell ref="E231:K231"/>
    <mergeCell ref="L231:N231"/>
    <mergeCell ref="E232:K232"/>
    <mergeCell ref="L232:N232"/>
    <mergeCell ref="E226:K226"/>
    <mergeCell ref="L226:N226"/>
    <mergeCell ref="E227:K227"/>
    <mergeCell ref="L227:N227"/>
    <mergeCell ref="E228:K228"/>
    <mergeCell ref="L228:N228"/>
    <mergeCell ref="E223:K223"/>
    <mergeCell ref="L223:N223"/>
    <mergeCell ref="E224:K224"/>
    <mergeCell ref="L224:N224"/>
    <mergeCell ref="E225:K225"/>
    <mergeCell ref="L225:N225"/>
    <mergeCell ref="B213:P214"/>
    <mergeCell ref="A216:P216"/>
    <mergeCell ref="B217:P218"/>
    <mergeCell ref="E221:K221"/>
    <mergeCell ref="L221:N221"/>
    <mergeCell ref="E222:K222"/>
    <mergeCell ref="L222:N222"/>
    <mergeCell ref="D210:J210"/>
    <mergeCell ref="K210:M210"/>
    <mergeCell ref="D211:J211"/>
    <mergeCell ref="K211:M211"/>
    <mergeCell ref="D212:J212"/>
    <mergeCell ref="K212:M212"/>
    <mergeCell ref="D207:J207"/>
    <mergeCell ref="K207:M207"/>
    <mergeCell ref="D208:J208"/>
    <mergeCell ref="K208:M208"/>
    <mergeCell ref="D209:J209"/>
    <mergeCell ref="K209:M209"/>
    <mergeCell ref="D204:J204"/>
    <mergeCell ref="K204:M204"/>
    <mergeCell ref="D205:J205"/>
    <mergeCell ref="K205:M205"/>
    <mergeCell ref="D206:J206"/>
    <mergeCell ref="K206:M206"/>
    <mergeCell ref="D201:J201"/>
    <mergeCell ref="K201:M201"/>
    <mergeCell ref="D202:J202"/>
    <mergeCell ref="K202:M202"/>
    <mergeCell ref="D203:J203"/>
    <mergeCell ref="K203:M203"/>
    <mergeCell ref="B196:P197"/>
    <mergeCell ref="D198:M198"/>
    <mergeCell ref="D199:J199"/>
    <mergeCell ref="K199:M199"/>
    <mergeCell ref="D200:J200"/>
    <mergeCell ref="K200:M200"/>
    <mergeCell ref="D193:J193"/>
    <mergeCell ref="K193:M193"/>
    <mergeCell ref="D194:J194"/>
    <mergeCell ref="K194:M194"/>
    <mergeCell ref="D195:J195"/>
    <mergeCell ref="K195:M195"/>
    <mergeCell ref="C186:P186"/>
    <mergeCell ref="B187:P188"/>
    <mergeCell ref="D190:M190"/>
    <mergeCell ref="D191:J191"/>
    <mergeCell ref="K191:M191"/>
    <mergeCell ref="D192:J192"/>
    <mergeCell ref="K192:M192"/>
    <mergeCell ref="E184:H184"/>
    <mergeCell ref="I184:K184"/>
    <mergeCell ref="L184:N184"/>
    <mergeCell ref="E185:H185"/>
    <mergeCell ref="I185:K185"/>
    <mergeCell ref="L185:N185"/>
    <mergeCell ref="E181:H182"/>
    <mergeCell ref="I181:K182"/>
    <mergeCell ref="L181:N182"/>
    <mergeCell ref="E183:H183"/>
    <mergeCell ref="I183:K183"/>
    <mergeCell ref="L183:N183"/>
    <mergeCell ref="E178:H178"/>
    <mergeCell ref="I178:K178"/>
    <mergeCell ref="L178:N178"/>
    <mergeCell ref="E179:H180"/>
    <mergeCell ref="I179:K180"/>
    <mergeCell ref="L179:N180"/>
    <mergeCell ref="E176:H176"/>
    <mergeCell ref="I176:K176"/>
    <mergeCell ref="L176:N176"/>
    <mergeCell ref="E177:H177"/>
    <mergeCell ref="I177:K177"/>
    <mergeCell ref="L177:N177"/>
    <mergeCell ref="E174:H174"/>
    <mergeCell ref="I174:K174"/>
    <mergeCell ref="L174:N174"/>
    <mergeCell ref="E175:H175"/>
    <mergeCell ref="I175:K175"/>
    <mergeCell ref="L175:N175"/>
    <mergeCell ref="D170:H170"/>
    <mergeCell ref="I170:K170"/>
    <mergeCell ref="L170:N170"/>
    <mergeCell ref="C172:P172"/>
    <mergeCell ref="E173:H173"/>
    <mergeCell ref="I173:K173"/>
    <mergeCell ref="L173:N173"/>
    <mergeCell ref="D168:H168"/>
    <mergeCell ref="I168:K168"/>
    <mergeCell ref="L168:N168"/>
    <mergeCell ref="D169:H169"/>
    <mergeCell ref="I169:K169"/>
    <mergeCell ref="L169:N169"/>
    <mergeCell ref="D166:H166"/>
    <mergeCell ref="I166:K166"/>
    <mergeCell ref="L166:N166"/>
    <mergeCell ref="D167:H167"/>
    <mergeCell ref="I167:K167"/>
    <mergeCell ref="L167:N167"/>
    <mergeCell ref="D164:H164"/>
    <mergeCell ref="I164:K164"/>
    <mergeCell ref="L164:N164"/>
    <mergeCell ref="D165:H165"/>
    <mergeCell ref="I165:K165"/>
    <mergeCell ref="L165:N165"/>
    <mergeCell ref="C158:P158"/>
    <mergeCell ref="C159:P159"/>
    <mergeCell ref="B162:P162"/>
    <mergeCell ref="D163:H163"/>
    <mergeCell ref="I163:K163"/>
    <mergeCell ref="L163:N163"/>
    <mergeCell ref="C154:J154"/>
    <mergeCell ref="K154:M154"/>
    <mergeCell ref="N154:O154"/>
    <mergeCell ref="C155:J155"/>
    <mergeCell ref="K155:M155"/>
    <mergeCell ref="N155:O155"/>
    <mergeCell ref="C152:J152"/>
    <mergeCell ref="K152:M152"/>
    <mergeCell ref="N152:O152"/>
    <mergeCell ref="C153:J153"/>
    <mergeCell ref="K153:M153"/>
    <mergeCell ref="N153:O153"/>
    <mergeCell ref="E146:K146"/>
    <mergeCell ref="L146:N146"/>
    <mergeCell ref="E147:K147"/>
    <mergeCell ref="L147:N147"/>
    <mergeCell ref="E148:K148"/>
    <mergeCell ref="L148:N148"/>
    <mergeCell ref="D139:L139"/>
    <mergeCell ref="M139:O139"/>
    <mergeCell ref="C142:P142"/>
    <mergeCell ref="E144:K144"/>
    <mergeCell ref="L144:N144"/>
    <mergeCell ref="E145:K145"/>
    <mergeCell ref="L145:N145"/>
    <mergeCell ref="D136:L136"/>
    <mergeCell ref="M136:O136"/>
    <mergeCell ref="D137:L137"/>
    <mergeCell ref="M137:O137"/>
    <mergeCell ref="D138:L138"/>
    <mergeCell ref="M138:O138"/>
    <mergeCell ref="D133:L133"/>
    <mergeCell ref="M133:O133"/>
    <mergeCell ref="D134:L134"/>
    <mergeCell ref="M134:O134"/>
    <mergeCell ref="D135:L135"/>
    <mergeCell ref="M135:O135"/>
    <mergeCell ref="D130:L130"/>
    <mergeCell ref="M130:O130"/>
    <mergeCell ref="D131:L131"/>
    <mergeCell ref="M131:O131"/>
    <mergeCell ref="D132:L132"/>
    <mergeCell ref="M132:O132"/>
    <mergeCell ref="D123:L123"/>
    <mergeCell ref="M123:O123"/>
    <mergeCell ref="D124:L124"/>
    <mergeCell ref="M124:O124"/>
    <mergeCell ref="C129:P129"/>
    <mergeCell ref="D117:L117"/>
    <mergeCell ref="M117:O117"/>
    <mergeCell ref="D118:L118"/>
    <mergeCell ref="M118:O118"/>
    <mergeCell ref="D122:L122"/>
    <mergeCell ref="M122:O122"/>
    <mergeCell ref="D114:L114"/>
    <mergeCell ref="M114:O114"/>
    <mergeCell ref="D115:L115"/>
    <mergeCell ref="M115:O115"/>
    <mergeCell ref="D116:L116"/>
    <mergeCell ref="M116:O116"/>
    <mergeCell ref="D111:L111"/>
    <mergeCell ref="M111:O111"/>
    <mergeCell ref="D112:L112"/>
    <mergeCell ref="M112:O112"/>
    <mergeCell ref="D113:L113"/>
    <mergeCell ref="M113:O113"/>
    <mergeCell ref="E106:H106"/>
    <mergeCell ref="I106:K106"/>
    <mergeCell ref="L106:N106"/>
    <mergeCell ref="E107:H107"/>
    <mergeCell ref="I107:K107"/>
    <mergeCell ref="L107:N107"/>
    <mergeCell ref="E104:H104"/>
    <mergeCell ref="I104:K104"/>
    <mergeCell ref="L104:N104"/>
    <mergeCell ref="E105:H105"/>
    <mergeCell ref="I105:K105"/>
    <mergeCell ref="L105:N105"/>
    <mergeCell ref="C97:P97"/>
    <mergeCell ref="C98:G98"/>
    <mergeCell ref="D100:I100"/>
    <mergeCell ref="J100:L100"/>
    <mergeCell ref="M100:O100"/>
    <mergeCell ref="D101:I101"/>
    <mergeCell ref="J101:L101"/>
    <mergeCell ref="M101:O101"/>
    <mergeCell ref="B93:I93"/>
    <mergeCell ref="J93:L93"/>
    <mergeCell ref="M93:O93"/>
    <mergeCell ref="B94:I94"/>
    <mergeCell ref="J94:L94"/>
    <mergeCell ref="M94:O94"/>
    <mergeCell ref="B91:I91"/>
    <mergeCell ref="J91:L91"/>
    <mergeCell ref="M91:O91"/>
    <mergeCell ref="B92:I92"/>
    <mergeCell ref="J92:L92"/>
    <mergeCell ref="M92:O92"/>
    <mergeCell ref="B88:I88"/>
    <mergeCell ref="J88:L88"/>
    <mergeCell ref="M88:O88"/>
    <mergeCell ref="J89:L89"/>
    <mergeCell ref="M89:O89"/>
    <mergeCell ref="B90:I90"/>
    <mergeCell ref="J90:L90"/>
    <mergeCell ref="M90:O90"/>
    <mergeCell ref="B86:I86"/>
    <mergeCell ref="J86:L86"/>
    <mergeCell ref="M86:O86"/>
    <mergeCell ref="B87:I87"/>
    <mergeCell ref="J87:L87"/>
    <mergeCell ref="M87:O87"/>
    <mergeCell ref="B84:I84"/>
    <mergeCell ref="J84:L84"/>
    <mergeCell ref="M84:O84"/>
    <mergeCell ref="B85:I85"/>
    <mergeCell ref="J85:L85"/>
    <mergeCell ref="M85:O85"/>
    <mergeCell ref="B82:I82"/>
    <mergeCell ref="J82:L82"/>
    <mergeCell ref="M82:O82"/>
    <mergeCell ref="B83:I83"/>
    <mergeCell ref="J83:L83"/>
    <mergeCell ref="M83:O83"/>
    <mergeCell ref="C78:K78"/>
    <mergeCell ref="L78:N78"/>
    <mergeCell ref="O78:P78"/>
    <mergeCell ref="L79:N79"/>
    <mergeCell ref="B81:I81"/>
    <mergeCell ref="J81:L81"/>
    <mergeCell ref="M81:O81"/>
    <mergeCell ref="C76:K76"/>
    <mergeCell ref="L76:N76"/>
    <mergeCell ref="O76:P76"/>
    <mergeCell ref="C77:K77"/>
    <mergeCell ref="L77:N77"/>
    <mergeCell ref="O77:P77"/>
    <mergeCell ref="C74:K74"/>
    <mergeCell ref="L74:N74"/>
    <mergeCell ref="O74:P74"/>
    <mergeCell ref="C75:K75"/>
    <mergeCell ref="L75:N75"/>
    <mergeCell ref="O75:P75"/>
    <mergeCell ref="C72:K72"/>
    <mergeCell ref="L72:N72"/>
    <mergeCell ref="O72:P72"/>
    <mergeCell ref="C73:K73"/>
    <mergeCell ref="L73:N73"/>
    <mergeCell ref="O73:P73"/>
    <mergeCell ref="C67:P67"/>
    <mergeCell ref="C70:K70"/>
    <mergeCell ref="L70:N70"/>
    <mergeCell ref="O70:P70"/>
    <mergeCell ref="C71:K71"/>
    <mergeCell ref="L71:N71"/>
    <mergeCell ref="O71:P71"/>
    <mergeCell ref="D65:E65"/>
    <mergeCell ref="F65:K65"/>
    <mergeCell ref="L65:M65"/>
    <mergeCell ref="N65:O65"/>
    <mergeCell ref="D66:E66"/>
    <mergeCell ref="F66:K66"/>
    <mergeCell ref="L66:M66"/>
    <mergeCell ref="N66:O66"/>
    <mergeCell ref="D63:E63"/>
    <mergeCell ref="F63:K63"/>
    <mergeCell ref="L63:M63"/>
    <mergeCell ref="N63:O63"/>
    <mergeCell ref="D64:E64"/>
    <mergeCell ref="F64:K64"/>
    <mergeCell ref="L64:M64"/>
    <mergeCell ref="N64:O64"/>
    <mergeCell ref="D61:E61"/>
    <mergeCell ref="F61:K61"/>
    <mergeCell ref="L61:M61"/>
    <mergeCell ref="N61:O61"/>
    <mergeCell ref="D62:E62"/>
    <mergeCell ref="F62:K62"/>
    <mergeCell ref="L62:M62"/>
    <mergeCell ref="N62:O62"/>
    <mergeCell ref="D59:E59"/>
    <mergeCell ref="F59:K59"/>
    <mergeCell ref="L59:M59"/>
    <mergeCell ref="N59:O59"/>
    <mergeCell ref="D60:E60"/>
    <mergeCell ref="F60:K60"/>
    <mergeCell ref="L60:M60"/>
    <mergeCell ref="N60:O60"/>
    <mergeCell ref="D57:E57"/>
    <mergeCell ref="F57:K57"/>
    <mergeCell ref="L57:M57"/>
    <mergeCell ref="N57:O57"/>
    <mergeCell ref="D58:E58"/>
    <mergeCell ref="F58:K58"/>
    <mergeCell ref="L58:M58"/>
    <mergeCell ref="N58:O58"/>
    <mergeCell ref="D55:E55"/>
    <mergeCell ref="F55:K55"/>
    <mergeCell ref="L55:M55"/>
    <mergeCell ref="N55:O55"/>
    <mergeCell ref="D56:E56"/>
    <mergeCell ref="F56:K56"/>
    <mergeCell ref="L56:M56"/>
    <mergeCell ref="N56:O56"/>
    <mergeCell ref="C45:P45"/>
    <mergeCell ref="C47:P47"/>
    <mergeCell ref="C49:P50"/>
    <mergeCell ref="C52:P53"/>
    <mergeCell ref="L54:M54"/>
    <mergeCell ref="N54:O54"/>
    <mergeCell ref="C42:I42"/>
    <mergeCell ref="J42:L42"/>
    <mergeCell ref="M42:O42"/>
    <mergeCell ref="C43:I43"/>
    <mergeCell ref="J43:L43"/>
    <mergeCell ref="M43:O43"/>
    <mergeCell ref="C40:I40"/>
    <mergeCell ref="J40:L40"/>
    <mergeCell ref="M40:O40"/>
    <mergeCell ref="C41:I41"/>
    <mergeCell ref="J41:L41"/>
    <mergeCell ref="M41:O41"/>
    <mergeCell ref="F34:J34"/>
    <mergeCell ref="K34:M34"/>
    <mergeCell ref="C37:P38"/>
    <mergeCell ref="C39:I39"/>
    <mergeCell ref="J39:L39"/>
    <mergeCell ref="M39:O39"/>
    <mergeCell ref="F31:J31"/>
    <mergeCell ref="K31:M31"/>
    <mergeCell ref="F32:J32"/>
    <mergeCell ref="K32:M32"/>
    <mergeCell ref="F33:J33"/>
    <mergeCell ref="K33:M33"/>
    <mergeCell ref="D22:I22"/>
    <mergeCell ref="J22:L22"/>
    <mergeCell ref="M22:O22"/>
    <mergeCell ref="C24:P24"/>
    <mergeCell ref="C26:P27"/>
    <mergeCell ref="C29:P29"/>
    <mergeCell ref="D20:I20"/>
    <mergeCell ref="J20:L20"/>
    <mergeCell ref="M20:O20"/>
    <mergeCell ref="D21:I21"/>
    <mergeCell ref="J21:L21"/>
    <mergeCell ref="M21:O21"/>
    <mergeCell ref="D18:I18"/>
    <mergeCell ref="J18:L18"/>
    <mergeCell ref="M18:O18"/>
    <mergeCell ref="D19:I19"/>
    <mergeCell ref="J19:L19"/>
    <mergeCell ref="M19:O19"/>
    <mergeCell ref="A1:P2"/>
    <mergeCell ref="A4:P7"/>
    <mergeCell ref="A8:A10"/>
    <mergeCell ref="A11:P11"/>
    <mergeCell ref="D17:I17"/>
    <mergeCell ref="J17:L17"/>
    <mergeCell ref="M17:O17"/>
  </mergeCells>
  <printOptions horizontalCentered="1" verticalCentered="1"/>
  <pageMargins left="0.19685039370078741" right="0.19685039370078741" top="0.59055118110236227" bottom="0.59055118110236227" header="0.31496062992125984" footer="0.31496062992125984"/>
  <pageSetup scale="75" orientation="portrait" horizontalDpi="300" verticalDpi="300" r:id="rId1"/>
  <headerFooter>
    <oddFooter xml:space="preserve">&amp;L&amp;"Arial,Normal"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zoomScale="120" zoomScaleNormal="120" workbookViewId="0">
      <selection activeCell="A2" sqref="A2:T14"/>
    </sheetView>
  </sheetViews>
  <sheetFormatPr baseColWidth="10" defaultColWidth="8" defaultRowHeight="10.5" x14ac:dyDescent="0.15"/>
  <cols>
    <col min="1" max="1" width="2.7109375" style="96" customWidth="1"/>
    <col min="2" max="2" width="1.28515625" style="96" customWidth="1"/>
    <col min="3" max="3" width="6.7109375" style="96" customWidth="1"/>
    <col min="4" max="5" width="1.28515625" style="96" customWidth="1"/>
    <col min="6" max="6" width="13.42578125" style="96" customWidth="1"/>
    <col min="7" max="7" width="5.42578125" style="96" customWidth="1"/>
    <col min="8" max="8" width="29.7109375" style="96" customWidth="1"/>
    <col min="9" max="9" width="12.140625" style="96" customWidth="1"/>
    <col min="10" max="10" width="36.42578125" style="96" customWidth="1"/>
    <col min="11" max="11" width="1.28515625" style="96" customWidth="1"/>
    <col min="12" max="12" width="10.85546875" style="96" customWidth="1"/>
    <col min="13" max="16" width="1.28515625" style="96" customWidth="1"/>
    <col min="17" max="17" width="0.140625" style="96" customWidth="1"/>
    <col min="18" max="18" width="5.28515625" style="96" customWidth="1"/>
    <col min="19" max="19" width="2.7109375" style="96" customWidth="1"/>
    <col min="20" max="20" width="3.7109375" style="96" customWidth="1"/>
    <col min="21" max="16384" width="8" style="96"/>
  </cols>
  <sheetData>
    <row r="1" spans="1:20" ht="15.75" customHeight="1" x14ac:dyDescent="0.15">
      <c r="C1" s="273" t="s">
        <v>239</v>
      </c>
      <c r="D1" s="273"/>
      <c r="E1" s="273"/>
      <c r="F1" s="273"/>
      <c r="G1" s="273"/>
      <c r="H1" s="273"/>
      <c r="I1" s="273"/>
      <c r="J1" s="273"/>
      <c r="K1" s="273"/>
      <c r="L1" s="273"/>
      <c r="M1" s="273"/>
      <c r="N1" s="273"/>
      <c r="O1" s="273"/>
      <c r="P1" s="273"/>
      <c r="Q1" s="273"/>
      <c r="R1" s="273"/>
    </row>
    <row r="2" spans="1:20" ht="8.85" customHeight="1" x14ac:dyDescent="0.15">
      <c r="A2" s="274"/>
      <c r="B2" s="274"/>
      <c r="C2" s="274"/>
      <c r="D2" s="274"/>
      <c r="E2" s="274"/>
      <c r="F2" s="274"/>
      <c r="G2" s="273"/>
      <c r="H2" s="273"/>
      <c r="I2" s="273"/>
      <c r="J2" s="273"/>
      <c r="K2" s="273"/>
      <c r="L2" s="273"/>
      <c r="M2" s="273"/>
      <c r="N2" s="273"/>
      <c r="O2" s="273"/>
      <c r="P2" s="273"/>
      <c r="Q2" s="273"/>
      <c r="R2" s="273"/>
    </row>
    <row r="3" spans="1:20" ht="0.75" customHeight="1" x14ac:dyDescent="0.15">
      <c r="A3" s="274"/>
      <c r="B3" s="274"/>
      <c r="C3" s="274"/>
      <c r="D3" s="274"/>
      <c r="E3" s="274"/>
      <c r="F3" s="274"/>
      <c r="G3" s="275" t="s">
        <v>240</v>
      </c>
      <c r="H3" s="275"/>
      <c r="I3" s="275"/>
      <c r="J3" s="275"/>
      <c r="K3" s="275"/>
      <c r="L3" s="275"/>
      <c r="M3" s="275"/>
      <c r="N3" s="275"/>
      <c r="O3" s="275"/>
      <c r="P3" s="273"/>
      <c r="Q3" s="273"/>
      <c r="R3" s="273"/>
    </row>
    <row r="4" spans="1:20" ht="13.35" customHeight="1" x14ac:dyDescent="0.15">
      <c r="A4" s="274"/>
      <c r="B4" s="274"/>
      <c r="C4" s="274"/>
      <c r="D4" s="274"/>
      <c r="E4" s="274"/>
      <c r="F4" s="274"/>
      <c r="G4" s="275"/>
      <c r="H4" s="275"/>
      <c r="I4" s="275"/>
      <c r="J4" s="275"/>
      <c r="K4" s="275"/>
      <c r="L4" s="275"/>
      <c r="M4" s="275"/>
      <c r="N4" s="275"/>
      <c r="O4" s="275"/>
    </row>
    <row r="5" spans="1:20" ht="5.25" customHeight="1" x14ac:dyDescent="0.15">
      <c r="A5" s="274"/>
      <c r="B5" s="274"/>
      <c r="C5" s="274"/>
      <c r="D5" s="274"/>
      <c r="E5" s="274"/>
      <c r="F5" s="274"/>
    </row>
    <row r="6" spans="1:20" ht="2.25" customHeight="1" x14ac:dyDescent="0.15">
      <c r="A6" s="274"/>
      <c r="B6" s="274"/>
      <c r="C6" s="274"/>
      <c r="D6" s="274"/>
      <c r="E6" s="274"/>
      <c r="F6" s="274"/>
      <c r="K6" s="276"/>
      <c r="L6" s="276"/>
      <c r="M6" s="276"/>
      <c r="N6" s="276"/>
      <c r="O6" s="276"/>
      <c r="P6" s="276"/>
      <c r="Q6" s="277"/>
      <c r="R6" s="278"/>
      <c r="S6" s="278"/>
      <c r="T6" s="278"/>
    </row>
    <row r="7" spans="1:20" ht="5.0999999999999996" customHeight="1" x14ac:dyDescent="0.15">
      <c r="A7" s="274"/>
      <c r="B7" s="279" t="s">
        <v>278</v>
      </c>
      <c r="C7" s="279"/>
      <c r="D7" s="279"/>
      <c r="E7" s="279"/>
      <c r="F7" s="279"/>
      <c r="G7" s="279"/>
      <c r="K7" s="276"/>
      <c r="L7" s="276"/>
      <c r="M7" s="276"/>
      <c r="N7" s="276"/>
      <c r="O7" s="276"/>
      <c r="P7" s="276"/>
      <c r="Q7" s="277"/>
      <c r="R7" s="278"/>
      <c r="S7" s="278"/>
      <c r="T7" s="278"/>
    </row>
    <row r="8" spans="1:20" ht="13.5" customHeight="1" x14ac:dyDescent="0.15">
      <c r="A8" s="274"/>
      <c r="B8" s="279"/>
      <c r="C8" s="279"/>
      <c r="D8" s="279"/>
      <c r="E8" s="279"/>
      <c r="F8" s="279"/>
      <c r="G8" s="279"/>
      <c r="H8" s="280" t="s">
        <v>1712</v>
      </c>
      <c r="I8" s="280"/>
      <c r="J8" s="280"/>
      <c r="K8" s="276"/>
      <c r="L8" s="276"/>
      <c r="M8" s="276"/>
      <c r="N8" s="276"/>
      <c r="O8" s="276"/>
      <c r="P8" s="276"/>
      <c r="Q8" s="277"/>
      <c r="R8" s="278"/>
      <c r="S8" s="278"/>
      <c r="T8" s="278"/>
    </row>
    <row r="9" spans="1:20" ht="2.25" customHeight="1" x14ac:dyDescent="0.15">
      <c r="A9" s="274"/>
      <c r="B9" s="279"/>
      <c r="C9" s="279"/>
      <c r="D9" s="279"/>
      <c r="E9" s="279"/>
      <c r="F9" s="279"/>
      <c r="G9" s="279"/>
      <c r="H9" s="280"/>
      <c r="I9" s="280"/>
      <c r="J9" s="280"/>
      <c r="K9" s="276"/>
      <c r="L9" s="276"/>
      <c r="M9" s="276"/>
      <c r="N9" s="276"/>
      <c r="O9" s="276"/>
      <c r="P9" s="276"/>
      <c r="Q9" s="277"/>
      <c r="R9" s="278"/>
      <c r="S9" s="278"/>
      <c r="T9" s="278"/>
    </row>
    <row r="10" spans="1:20" ht="2.25" customHeight="1" x14ac:dyDescent="0.15">
      <c r="B10" s="279"/>
      <c r="C10" s="279"/>
      <c r="D10" s="279"/>
      <c r="E10" s="281" t="s">
        <v>127</v>
      </c>
      <c r="F10" s="281"/>
      <c r="G10" s="281"/>
      <c r="H10" s="281"/>
      <c r="I10" s="281"/>
      <c r="J10" s="281"/>
      <c r="K10" s="281"/>
      <c r="L10" s="281"/>
      <c r="M10" s="281"/>
      <c r="N10" s="281"/>
      <c r="O10" s="276"/>
      <c r="P10" s="276"/>
      <c r="Q10" s="277"/>
      <c r="R10" s="276"/>
      <c r="S10" s="276"/>
    </row>
    <row r="11" spans="1:20" ht="5.0999999999999996" customHeight="1" x14ac:dyDescent="0.15">
      <c r="B11" s="279" t="s">
        <v>242</v>
      </c>
      <c r="C11" s="279"/>
      <c r="D11" s="279"/>
      <c r="E11" s="281"/>
      <c r="F11" s="281"/>
      <c r="G11" s="281"/>
      <c r="H11" s="281"/>
      <c r="I11" s="281"/>
      <c r="J11" s="281"/>
      <c r="K11" s="281"/>
      <c r="L11" s="281"/>
      <c r="M11" s="281"/>
      <c r="N11" s="281"/>
      <c r="O11" s="276"/>
      <c r="P11" s="276"/>
      <c r="Q11" s="277"/>
      <c r="R11" s="276"/>
      <c r="S11" s="276"/>
    </row>
    <row r="12" spans="1:20" ht="2.4500000000000002" customHeight="1" x14ac:dyDescent="0.15">
      <c r="B12" s="279"/>
      <c r="C12" s="279"/>
      <c r="D12" s="279"/>
      <c r="E12" s="281"/>
      <c r="F12" s="281"/>
      <c r="G12" s="281"/>
      <c r="H12" s="281"/>
      <c r="I12" s="281"/>
      <c r="J12" s="281"/>
      <c r="K12" s="281"/>
      <c r="L12" s="281"/>
      <c r="M12" s="281"/>
      <c r="N12" s="281"/>
      <c r="O12" s="276"/>
      <c r="P12" s="276"/>
      <c r="Q12" s="277"/>
      <c r="R12" s="276"/>
      <c r="S12" s="276"/>
    </row>
    <row r="13" spans="1:20" ht="2.1" customHeight="1" x14ac:dyDescent="0.15">
      <c r="B13" s="279"/>
      <c r="C13" s="279"/>
      <c r="D13" s="279"/>
      <c r="E13" s="281"/>
      <c r="F13" s="281"/>
      <c r="G13" s="281"/>
      <c r="H13" s="281"/>
      <c r="I13" s="281"/>
      <c r="J13" s="281"/>
      <c r="K13" s="281"/>
      <c r="L13" s="281"/>
      <c r="M13" s="281"/>
      <c r="N13" s="281"/>
      <c r="O13" s="276"/>
      <c r="P13" s="276"/>
      <c r="Q13" s="276"/>
      <c r="R13" s="276"/>
      <c r="S13" s="276"/>
    </row>
    <row r="14" spans="1:20" ht="2.25" customHeight="1" x14ac:dyDescent="0.15">
      <c r="E14" s="281"/>
      <c r="F14" s="281"/>
      <c r="G14" s="281"/>
      <c r="H14" s="281"/>
      <c r="I14" s="281"/>
      <c r="J14" s="281"/>
      <c r="K14" s="281"/>
      <c r="L14" s="281"/>
      <c r="M14" s="281"/>
      <c r="N14" s="281"/>
      <c r="O14" s="276"/>
      <c r="P14" s="276"/>
      <c r="Q14" s="276"/>
      <c r="R14" s="276"/>
      <c r="S14" s="276"/>
    </row>
    <row r="15" spans="1:20" ht="7.15" customHeight="1" x14ac:dyDescent="0.15"/>
    <row r="16" spans="1:20" ht="14.1" customHeight="1" x14ac:dyDescent="0.2">
      <c r="A16" s="282" t="s">
        <v>243</v>
      </c>
      <c r="B16" s="282"/>
      <c r="C16" s="282"/>
      <c r="D16" s="282"/>
      <c r="E16" s="282"/>
      <c r="F16" s="282"/>
      <c r="G16" s="282"/>
      <c r="H16" s="282"/>
      <c r="I16" s="282"/>
      <c r="J16" s="282"/>
      <c r="K16" s="282"/>
      <c r="L16" s="283">
        <v>29785506.129999999</v>
      </c>
      <c r="M16" s="283"/>
      <c r="N16" s="283"/>
      <c r="O16" s="283"/>
      <c r="P16" s="283"/>
      <c r="Q16" s="283"/>
      <c r="R16" s="283"/>
      <c r="S16" s="283"/>
    </row>
    <row r="17" spans="1:19" ht="7.15" customHeight="1" x14ac:dyDescent="0.15"/>
    <row r="18" spans="1:19" ht="14.1" customHeight="1" x14ac:dyDescent="0.2">
      <c r="A18" s="284" t="s">
        <v>244</v>
      </c>
      <c r="B18" s="284"/>
      <c r="C18" s="284"/>
      <c r="D18" s="284"/>
      <c r="E18" s="284"/>
      <c r="F18" s="284"/>
      <c r="G18" s="284"/>
      <c r="H18" s="284"/>
      <c r="I18" s="284"/>
      <c r="J18" s="284"/>
      <c r="K18" s="284"/>
      <c r="L18" s="285">
        <v>0</v>
      </c>
      <c r="M18" s="285"/>
      <c r="N18" s="285"/>
      <c r="O18" s="285"/>
      <c r="P18" s="285"/>
      <c r="Q18" s="285"/>
      <c r="R18" s="285"/>
      <c r="S18" s="285"/>
    </row>
    <row r="19" spans="1:19" ht="14.1" customHeight="1" x14ac:dyDescent="0.15">
      <c r="A19" s="286" t="s">
        <v>245</v>
      </c>
      <c r="B19" s="286"/>
      <c r="C19" s="286"/>
      <c r="D19" s="286"/>
      <c r="E19" s="286"/>
      <c r="F19" s="286"/>
      <c r="G19" s="286"/>
      <c r="H19" s="286"/>
      <c r="I19" s="286"/>
      <c r="J19" s="286"/>
      <c r="K19" s="286"/>
      <c r="L19" s="287">
        <v>0</v>
      </c>
      <c r="M19" s="287"/>
      <c r="N19" s="287"/>
      <c r="O19" s="287"/>
      <c r="P19" s="287"/>
      <c r="Q19" s="287"/>
      <c r="R19" s="287"/>
      <c r="S19" s="287"/>
    </row>
    <row r="20" spans="1:19" ht="14.1" customHeight="1" x14ac:dyDescent="0.15">
      <c r="A20" s="286" t="s">
        <v>246</v>
      </c>
      <c r="B20" s="286"/>
      <c r="C20" s="286"/>
      <c r="D20" s="286"/>
      <c r="E20" s="286"/>
      <c r="F20" s="286"/>
      <c r="G20" s="286"/>
      <c r="H20" s="286"/>
      <c r="I20" s="286"/>
      <c r="J20" s="286"/>
      <c r="K20" s="286"/>
      <c r="L20" s="287">
        <v>0</v>
      </c>
      <c r="M20" s="287"/>
      <c r="N20" s="287"/>
      <c r="O20" s="287"/>
      <c r="P20" s="287"/>
      <c r="Q20" s="287"/>
      <c r="R20" s="287"/>
      <c r="S20" s="287"/>
    </row>
    <row r="21" spans="1:19" ht="14.1" customHeight="1" x14ac:dyDescent="0.15">
      <c r="A21" s="286" t="s">
        <v>247</v>
      </c>
      <c r="B21" s="286"/>
      <c r="C21" s="286"/>
      <c r="D21" s="286"/>
      <c r="E21" s="286"/>
      <c r="F21" s="286"/>
      <c r="G21" s="286"/>
      <c r="H21" s="286"/>
      <c r="I21" s="286"/>
      <c r="J21" s="286"/>
      <c r="K21" s="286"/>
      <c r="L21" s="287">
        <v>0</v>
      </c>
      <c r="M21" s="287"/>
      <c r="N21" s="287"/>
      <c r="O21" s="287"/>
      <c r="P21" s="287"/>
      <c r="Q21" s="287"/>
      <c r="R21" s="287"/>
      <c r="S21" s="287"/>
    </row>
    <row r="22" spans="1:19" ht="14.1" customHeight="1" x14ac:dyDescent="0.15">
      <c r="A22" s="286" t="s">
        <v>248</v>
      </c>
      <c r="B22" s="286"/>
      <c r="C22" s="286"/>
      <c r="D22" s="286"/>
      <c r="E22" s="286"/>
      <c r="F22" s="286"/>
      <c r="G22" s="286"/>
      <c r="H22" s="286"/>
      <c r="I22" s="286"/>
      <c r="J22" s="286"/>
      <c r="K22" s="286"/>
      <c r="L22" s="287">
        <v>0</v>
      </c>
      <c r="M22" s="287"/>
      <c r="N22" s="287"/>
      <c r="O22" s="287"/>
      <c r="P22" s="287"/>
      <c r="Q22" s="287"/>
      <c r="R22" s="287"/>
      <c r="S22" s="287"/>
    </row>
    <row r="23" spans="1:19" ht="14.1" customHeight="1" x14ac:dyDescent="0.15">
      <c r="A23" s="286" t="s">
        <v>249</v>
      </c>
      <c r="B23" s="286"/>
      <c r="C23" s="286"/>
      <c r="D23" s="286"/>
      <c r="E23" s="286"/>
      <c r="F23" s="286"/>
      <c r="G23" s="286"/>
      <c r="H23" s="286"/>
      <c r="I23" s="286"/>
      <c r="J23" s="286"/>
      <c r="K23" s="286"/>
      <c r="L23" s="287">
        <v>0</v>
      </c>
      <c r="M23" s="287"/>
      <c r="N23" s="287"/>
      <c r="O23" s="287"/>
      <c r="P23" s="287"/>
      <c r="Q23" s="287"/>
      <c r="R23" s="287"/>
      <c r="S23" s="287"/>
    </row>
    <row r="24" spans="1:19" ht="14.1" customHeight="1" x14ac:dyDescent="0.15">
      <c r="A24" s="286" t="s">
        <v>250</v>
      </c>
      <c r="B24" s="286"/>
      <c r="C24" s="286"/>
      <c r="D24" s="286"/>
      <c r="E24" s="286"/>
      <c r="F24" s="286"/>
      <c r="G24" s="286"/>
      <c r="H24" s="286"/>
      <c r="I24" s="286"/>
      <c r="J24" s="286"/>
      <c r="K24" s="286"/>
      <c r="L24" s="287">
        <v>0</v>
      </c>
      <c r="M24" s="287"/>
      <c r="N24" s="287"/>
      <c r="O24" s="287"/>
      <c r="P24" s="287"/>
      <c r="Q24" s="287"/>
      <c r="R24" s="287"/>
      <c r="S24" s="287"/>
    </row>
    <row r="25" spans="1:19" ht="7.15" customHeight="1" x14ac:dyDescent="0.15"/>
    <row r="26" spans="1:19" ht="14.1" customHeight="1" x14ac:dyDescent="0.2">
      <c r="A26" s="284" t="s">
        <v>251</v>
      </c>
      <c r="B26" s="284"/>
      <c r="C26" s="284"/>
      <c r="D26" s="284"/>
      <c r="E26" s="284"/>
      <c r="F26" s="284"/>
      <c r="G26" s="284"/>
      <c r="H26" s="284"/>
      <c r="I26" s="284"/>
      <c r="J26" s="284"/>
      <c r="K26" s="284"/>
      <c r="L26" s="285">
        <v>0</v>
      </c>
      <c r="M26" s="285"/>
      <c r="N26" s="285"/>
      <c r="O26" s="285"/>
      <c r="P26" s="285"/>
      <c r="Q26" s="285"/>
      <c r="R26" s="285"/>
      <c r="S26" s="285"/>
    </row>
    <row r="27" spans="1:19" ht="14.1" customHeight="1" x14ac:dyDescent="0.15">
      <c r="A27" s="286" t="s">
        <v>252</v>
      </c>
      <c r="B27" s="286"/>
      <c r="C27" s="286"/>
      <c r="D27" s="286"/>
      <c r="E27" s="286"/>
      <c r="F27" s="286"/>
      <c r="G27" s="286"/>
      <c r="H27" s="286"/>
      <c r="I27" s="286"/>
      <c r="J27" s="286"/>
      <c r="K27" s="286"/>
      <c r="L27" s="287">
        <v>0</v>
      </c>
      <c r="M27" s="287"/>
      <c r="N27" s="287"/>
      <c r="O27" s="287"/>
      <c r="P27" s="287"/>
      <c r="Q27" s="287"/>
      <c r="R27" s="287"/>
      <c r="S27" s="287"/>
    </row>
    <row r="28" spans="1:19" ht="14.1" customHeight="1" x14ac:dyDescent="0.15">
      <c r="A28" s="286" t="s">
        <v>253</v>
      </c>
      <c r="B28" s="286"/>
      <c r="C28" s="286"/>
      <c r="D28" s="286"/>
      <c r="E28" s="286"/>
      <c r="F28" s="286"/>
      <c r="G28" s="286"/>
      <c r="H28" s="286"/>
      <c r="I28" s="286"/>
      <c r="J28" s="286"/>
      <c r="K28" s="286"/>
      <c r="L28" s="287">
        <v>0</v>
      </c>
      <c r="M28" s="287"/>
      <c r="N28" s="287"/>
      <c r="O28" s="287"/>
      <c r="P28" s="287"/>
      <c r="Q28" s="287"/>
      <c r="R28" s="287"/>
      <c r="S28" s="287"/>
    </row>
    <row r="29" spans="1:19" ht="14.1" customHeight="1" x14ac:dyDescent="0.15">
      <c r="A29" s="286" t="s">
        <v>254</v>
      </c>
      <c r="B29" s="286"/>
      <c r="C29" s="286"/>
      <c r="D29" s="286"/>
      <c r="E29" s="286"/>
      <c r="F29" s="286"/>
      <c r="G29" s="286"/>
      <c r="H29" s="286"/>
      <c r="I29" s="286"/>
      <c r="J29" s="286"/>
      <c r="K29" s="286"/>
      <c r="L29" s="287">
        <v>0</v>
      </c>
      <c r="M29" s="287"/>
      <c r="N29" s="287"/>
      <c r="O29" s="287"/>
      <c r="P29" s="287"/>
      <c r="Q29" s="287"/>
      <c r="R29" s="287"/>
      <c r="S29" s="287"/>
    </row>
    <row r="30" spans="1:19" ht="7.15" customHeight="1" x14ac:dyDescent="0.15"/>
    <row r="31" spans="1:19" ht="14.1" customHeight="1" x14ac:dyDescent="0.2">
      <c r="A31" s="282" t="s">
        <v>255</v>
      </c>
      <c r="B31" s="282"/>
      <c r="C31" s="282"/>
      <c r="D31" s="282"/>
      <c r="E31" s="282"/>
      <c r="F31" s="282"/>
      <c r="G31" s="282"/>
      <c r="H31" s="282"/>
      <c r="I31" s="282"/>
      <c r="J31" s="282"/>
      <c r="K31" s="282"/>
      <c r="L31" s="283">
        <f>+L16</f>
        <v>29785506.129999999</v>
      </c>
      <c r="M31" s="283"/>
      <c r="N31" s="283"/>
      <c r="O31" s="283"/>
      <c r="P31" s="283"/>
      <c r="Q31" s="283"/>
      <c r="R31" s="283"/>
      <c r="S31" s="283"/>
    </row>
    <row r="32" spans="1:19" ht="28.35" customHeight="1" x14ac:dyDescent="0.15"/>
    <row r="33" spans="6:12" ht="0.75" customHeight="1" x14ac:dyDescent="0.15">
      <c r="F33" s="288"/>
      <c r="G33" s="288"/>
      <c r="H33" s="288"/>
      <c r="J33" s="288"/>
      <c r="K33" s="288"/>
      <c r="L33" s="288"/>
    </row>
    <row r="34" spans="6:12" ht="10.5" customHeight="1" x14ac:dyDescent="0.15">
      <c r="F34" s="289" t="s">
        <v>1666</v>
      </c>
      <c r="G34" s="289"/>
      <c r="H34" s="289"/>
      <c r="J34" s="289" t="s">
        <v>256</v>
      </c>
      <c r="K34" s="289"/>
      <c r="L34" s="289"/>
    </row>
    <row r="35" spans="6:12" ht="0.2" customHeight="1" x14ac:dyDescent="0.15">
      <c r="F35" s="289"/>
      <c r="G35" s="289"/>
      <c r="H35" s="289"/>
      <c r="J35" s="289" t="s">
        <v>257</v>
      </c>
      <c r="K35" s="289"/>
      <c r="L35" s="289"/>
    </row>
    <row r="36" spans="6:12" ht="2.65" customHeight="1" x14ac:dyDescent="0.15">
      <c r="F36" s="289" t="s">
        <v>258</v>
      </c>
      <c r="G36" s="289"/>
      <c r="H36" s="289"/>
      <c r="J36" s="289"/>
      <c r="K36" s="289"/>
      <c r="L36" s="289"/>
    </row>
    <row r="37" spans="6:12" ht="11.25" customHeight="1" x14ac:dyDescent="0.15">
      <c r="F37" s="289"/>
      <c r="G37" s="289"/>
      <c r="H37" s="289"/>
      <c r="J37" s="289"/>
      <c r="K37" s="289"/>
      <c r="L37" s="289"/>
    </row>
    <row r="38" spans="6:12" ht="0.2" customHeight="1" x14ac:dyDescent="0.15">
      <c r="F38" s="289"/>
      <c r="G38" s="289"/>
      <c r="H38" s="289"/>
    </row>
    <row r="39" spans="6:12" ht="23.85" customHeight="1" x14ac:dyDescent="0.15"/>
    <row r="40" spans="6:12" ht="0.75" customHeight="1" x14ac:dyDescent="0.15">
      <c r="F40" s="288"/>
      <c r="G40" s="288"/>
      <c r="H40" s="288"/>
      <c r="J40" s="289"/>
      <c r="K40" s="289"/>
      <c r="L40" s="289"/>
    </row>
    <row r="41" spans="6:12" ht="9.1999999999999993" customHeight="1" x14ac:dyDescent="0.15">
      <c r="F41" s="289" t="s">
        <v>259</v>
      </c>
      <c r="G41" s="289"/>
      <c r="H41" s="289"/>
      <c r="J41" s="289"/>
      <c r="K41" s="289"/>
      <c r="L41" s="289"/>
    </row>
    <row r="42" spans="6:12" ht="4.3499999999999996" customHeight="1" x14ac:dyDescent="0.15">
      <c r="F42" s="289" t="s">
        <v>260</v>
      </c>
      <c r="G42" s="289"/>
      <c r="H42" s="289"/>
      <c r="J42" s="289"/>
      <c r="K42" s="289"/>
      <c r="L42" s="289"/>
    </row>
    <row r="43" spans="6:12" ht="9.9499999999999993" customHeight="1" x14ac:dyDescent="0.15">
      <c r="F43" s="289"/>
      <c r="G43" s="289"/>
      <c r="H43" s="289"/>
      <c r="J43" s="289"/>
      <c r="K43" s="289"/>
      <c r="L43" s="289"/>
    </row>
    <row r="44" spans="6:12" ht="25.5" customHeight="1" x14ac:dyDescent="0.15"/>
    <row r="45" spans="6:12" ht="11.25" customHeight="1" x14ac:dyDescent="0.15">
      <c r="F45" s="289"/>
      <c r="G45" s="289"/>
      <c r="H45" s="289"/>
      <c r="J45" s="289"/>
      <c r="K45" s="289"/>
      <c r="L45" s="289"/>
    </row>
    <row r="46" spans="6:12" ht="2.85" customHeight="1" x14ac:dyDescent="0.15">
      <c r="F46" s="289"/>
      <c r="G46" s="289"/>
      <c r="H46" s="289"/>
      <c r="J46" s="289"/>
      <c r="K46" s="289"/>
      <c r="L46" s="289"/>
    </row>
    <row r="47" spans="6:12" ht="11.25" customHeight="1" x14ac:dyDescent="0.15">
      <c r="F47" s="289"/>
      <c r="G47" s="289"/>
      <c r="H47" s="289"/>
      <c r="J47" s="289"/>
      <c r="K47" s="289"/>
      <c r="L47" s="289"/>
    </row>
    <row r="48" spans="6:12" ht="83.45" customHeight="1" x14ac:dyDescent="0.15"/>
    <row r="49" spans="1:20" ht="14.1" customHeight="1" x14ac:dyDescent="0.15">
      <c r="A49" s="290" t="s">
        <v>261</v>
      </c>
      <c r="B49" s="290"/>
      <c r="C49" s="290"/>
      <c r="D49" s="290"/>
      <c r="E49" s="290"/>
      <c r="F49" s="290"/>
      <c r="G49" s="290"/>
      <c r="H49" s="290"/>
      <c r="I49" s="290"/>
      <c r="J49" s="290"/>
      <c r="K49" s="290"/>
      <c r="L49" s="290"/>
      <c r="M49" s="290"/>
      <c r="N49" s="290"/>
      <c r="O49" s="290"/>
      <c r="P49" s="290"/>
      <c r="Q49" s="290"/>
      <c r="R49" s="290"/>
      <c r="S49" s="290"/>
      <c r="T49" s="290"/>
    </row>
  </sheetData>
  <mergeCells count="59">
    <mergeCell ref="F46:H47"/>
    <mergeCell ref="J46:L47"/>
    <mergeCell ref="A49:T49"/>
    <mergeCell ref="F40:H40"/>
    <mergeCell ref="J40:L41"/>
    <mergeCell ref="F41:H41"/>
    <mergeCell ref="F42:H43"/>
    <mergeCell ref="J42:L43"/>
    <mergeCell ref="F45:H45"/>
    <mergeCell ref="J45:L45"/>
    <mergeCell ref="A31:K31"/>
    <mergeCell ref="L31:S31"/>
    <mergeCell ref="F33:H33"/>
    <mergeCell ref="J33:L33"/>
    <mergeCell ref="F34:H35"/>
    <mergeCell ref="J34:L34"/>
    <mergeCell ref="J35:L37"/>
    <mergeCell ref="F36:H38"/>
    <mergeCell ref="A27:K27"/>
    <mergeCell ref="L27:S27"/>
    <mergeCell ref="A28:K28"/>
    <mergeCell ref="L28:S28"/>
    <mergeCell ref="A29:K29"/>
    <mergeCell ref="L29:S29"/>
    <mergeCell ref="A23:K23"/>
    <mergeCell ref="L23:S23"/>
    <mergeCell ref="A24:K24"/>
    <mergeCell ref="L24:S24"/>
    <mergeCell ref="A26:K26"/>
    <mergeCell ref="L26:S26"/>
    <mergeCell ref="A20:K20"/>
    <mergeCell ref="L20:S20"/>
    <mergeCell ref="A21:K21"/>
    <mergeCell ref="L21:S21"/>
    <mergeCell ref="A22:K22"/>
    <mergeCell ref="L22:S22"/>
    <mergeCell ref="A16:K16"/>
    <mergeCell ref="L16:S16"/>
    <mergeCell ref="A18:K18"/>
    <mergeCell ref="L18:S18"/>
    <mergeCell ref="A19:K19"/>
    <mergeCell ref="L19:S19"/>
    <mergeCell ref="H8:J9"/>
    <mergeCell ref="B10:D10"/>
    <mergeCell ref="E10:N14"/>
    <mergeCell ref="O10:P14"/>
    <mergeCell ref="R10:S14"/>
    <mergeCell ref="B11:D13"/>
    <mergeCell ref="Q13:Q14"/>
    <mergeCell ref="C1:R1"/>
    <mergeCell ref="A2:F6"/>
    <mergeCell ref="G2:R2"/>
    <mergeCell ref="G3:O4"/>
    <mergeCell ref="P3:R3"/>
    <mergeCell ref="K6:P9"/>
    <mergeCell ref="Q6:Q12"/>
    <mergeCell ref="R6:T9"/>
    <mergeCell ref="A7:A9"/>
    <mergeCell ref="B7:G9"/>
  </mergeCells>
  <pageMargins left="0.39" right="0.39" top="0.39" bottom="0.39" header="0" footer="0"/>
  <pageSetup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zoomScale="130" zoomScaleNormal="130" workbookViewId="0">
      <selection activeCell="A2" sqref="A2:T14"/>
    </sheetView>
  </sheetViews>
  <sheetFormatPr baseColWidth="10" defaultColWidth="8" defaultRowHeight="10.5" x14ac:dyDescent="0.15"/>
  <cols>
    <col min="1" max="1" width="2.7109375" style="96" customWidth="1"/>
    <col min="2" max="2" width="1.28515625" style="96" customWidth="1"/>
    <col min="3" max="3" width="6.7109375" style="96" customWidth="1"/>
    <col min="4" max="5" width="1.28515625" style="96" customWidth="1"/>
    <col min="6" max="6" width="13.42578125" style="96" customWidth="1"/>
    <col min="7" max="7" width="5.42578125" style="96" customWidth="1"/>
    <col min="8" max="8" width="29.7109375" style="96" customWidth="1"/>
    <col min="9" max="9" width="12.140625" style="96" customWidth="1"/>
    <col min="10" max="10" width="36.42578125" style="96" customWidth="1"/>
    <col min="11" max="11" width="1.28515625" style="96" customWidth="1"/>
    <col min="12" max="12" width="10.85546875" style="96" customWidth="1"/>
    <col min="13" max="16" width="1.28515625" style="96" customWidth="1"/>
    <col min="17" max="17" width="0.140625" style="96" customWidth="1"/>
    <col min="18" max="18" width="5.28515625" style="96" customWidth="1"/>
    <col min="19" max="19" width="2.7109375" style="96" customWidth="1"/>
    <col min="20" max="20" width="3.7109375" style="96" customWidth="1"/>
    <col min="21" max="16384" width="8" style="96"/>
  </cols>
  <sheetData>
    <row r="1" spans="1:20" ht="17.25" customHeight="1" x14ac:dyDescent="0.15">
      <c r="C1" s="273" t="s">
        <v>239</v>
      </c>
      <c r="D1" s="273"/>
      <c r="E1" s="273"/>
      <c r="F1" s="273"/>
      <c r="G1" s="273"/>
      <c r="H1" s="273"/>
      <c r="I1" s="273"/>
      <c r="J1" s="273"/>
      <c r="K1" s="273"/>
      <c r="L1" s="273"/>
      <c r="M1" s="273"/>
      <c r="N1" s="273"/>
      <c r="O1" s="273"/>
      <c r="P1" s="273"/>
      <c r="Q1" s="273"/>
      <c r="R1" s="273"/>
    </row>
    <row r="2" spans="1:20" ht="8.85" customHeight="1" x14ac:dyDescent="0.15">
      <c r="A2" s="274"/>
      <c r="B2" s="274"/>
      <c r="C2" s="274"/>
      <c r="D2" s="274"/>
      <c r="E2" s="274"/>
      <c r="F2" s="274"/>
      <c r="G2" s="273"/>
      <c r="H2" s="273"/>
      <c r="I2" s="273"/>
      <c r="J2" s="273"/>
      <c r="K2" s="273"/>
      <c r="L2" s="273"/>
      <c r="M2" s="273"/>
      <c r="N2" s="273"/>
      <c r="O2" s="273"/>
      <c r="P2" s="273"/>
      <c r="Q2" s="273"/>
      <c r="R2" s="273"/>
    </row>
    <row r="3" spans="1:20" ht="0.75" customHeight="1" x14ac:dyDescent="0.15">
      <c r="A3" s="274"/>
      <c r="B3" s="274"/>
      <c r="C3" s="274"/>
      <c r="D3" s="274"/>
      <c r="E3" s="274"/>
      <c r="F3" s="274"/>
      <c r="G3" s="275" t="s">
        <v>240</v>
      </c>
      <c r="H3" s="275"/>
      <c r="I3" s="275"/>
      <c r="J3" s="275"/>
      <c r="K3" s="275"/>
      <c r="L3" s="275"/>
      <c r="M3" s="275"/>
      <c r="N3" s="275"/>
      <c r="O3" s="275"/>
      <c r="P3" s="273"/>
      <c r="Q3" s="273"/>
      <c r="R3" s="273"/>
    </row>
    <row r="4" spans="1:20" ht="13.35" customHeight="1" x14ac:dyDescent="0.15">
      <c r="A4" s="274"/>
      <c r="B4" s="274"/>
      <c r="C4" s="274"/>
      <c r="D4" s="274"/>
      <c r="E4" s="274"/>
      <c r="F4" s="274"/>
      <c r="G4" s="275"/>
      <c r="H4" s="275"/>
      <c r="I4" s="275"/>
      <c r="J4" s="275"/>
      <c r="K4" s="275"/>
      <c r="L4" s="275"/>
      <c r="M4" s="275"/>
      <c r="N4" s="275"/>
      <c r="O4" s="275"/>
    </row>
    <row r="5" spans="1:20" ht="5.25" customHeight="1" x14ac:dyDescent="0.15">
      <c r="A5" s="274"/>
      <c r="B5" s="274"/>
      <c r="C5" s="274"/>
      <c r="D5" s="274"/>
      <c r="E5" s="274"/>
      <c r="F5" s="274"/>
    </row>
    <row r="6" spans="1:20" ht="2.25" customHeight="1" x14ac:dyDescent="0.15">
      <c r="A6" s="274"/>
      <c r="B6" s="274"/>
      <c r="C6" s="274"/>
      <c r="D6" s="274"/>
      <c r="E6" s="274"/>
      <c r="F6" s="274"/>
      <c r="K6" s="276"/>
      <c r="L6" s="276"/>
      <c r="M6" s="276"/>
      <c r="N6" s="276"/>
      <c r="O6" s="276"/>
      <c r="P6" s="276"/>
      <c r="Q6" s="277"/>
      <c r="R6" s="278"/>
      <c r="S6" s="278"/>
      <c r="T6" s="278"/>
    </row>
    <row r="7" spans="1:20" ht="5.0999999999999996" customHeight="1" x14ac:dyDescent="0.15">
      <c r="A7" s="274"/>
      <c r="B7" s="279" t="s">
        <v>278</v>
      </c>
      <c r="C7" s="279"/>
      <c r="D7" s="279"/>
      <c r="E7" s="279"/>
      <c r="F7" s="279"/>
      <c r="G7" s="279"/>
      <c r="K7" s="276"/>
      <c r="L7" s="276"/>
      <c r="M7" s="276"/>
      <c r="N7" s="276"/>
      <c r="O7" s="276"/>
      <c r="P7" s="276"/>
      <c r="Q7" s="277"/>
      <c r="R7" s="278"/>
      <c r="S7" s="278"/>
      <c r="T7" s="278"/>
    </row>
    <row r="8" spans="1:20" ht="4.5" customHeight="1" x14ac:dyDescent="0.15">
      <c r="A8" s="274"/>
      <c r="B8" s="279"/>
      <c r="C8" s="279"/>
      <c r="D8" s="279"/>
      <c r="E8" s="279"/>
      <c r="F8" s="279"/>
      <c r="G8" s="279"/>
      <c r="H8" s="280" t="s">
        <v>1712</v>
      </c>
      <c r="I8" s="280"/>
      <c r="J8" s="280"/>
      <c r="K8" s="276"/>
      <c r="L8" s="276"/>
      <c r="M8" s="276"/>
      <c r="N8" s="276"/>
      <c r="O8" s="276"/>
      <c r="P8" s="276"/>
      <c r="Q8" s="277"/>
      <c r="R8" s="278"/>
      <c r="S8" s="278"/>
      <c r="T8" s="278"/>
    </row>
    <row r="9" spans="1:20" ht="10.5" customHeight="1" x14ac:dyDescent="0.15">
      <c r="A9" s="274"/>
      <c r="B9" s="279"/>
      <c r="C9" s="279"/>
      <c r="D9" s="279"/>
      <c r="E9" s="279"/>
      <c r="F9" s="279"/>
      <c r="G9" s="279"/>
      <c r="H9" s="280"/>
      <c r="I9" s="280"/>
      <c r="J9" s="280"/>
      <c r="K9" s="276"/>
      <c r="L9" s="276"/>
      <c r="M9" s="276"/>
      <c r="N9" s="276"/>
      <c r="O9" s="276"/>
      <c r="P9" s="276"/>
      <c r="Q9" s="277"/>
      <c r="R9" s="278"/>
      <c r="S9" s="278"/>
      <c r="T9" s="278"/>
    </row>
    <row r="10" spans="1:20" ht="2.25" customHeight="1" x14ac:dyDescent="0.15">
      <c r="B10" s="279"/>
      <c r="C10" s="279"/>
      <c r="D10" s="279"/>
      <c r="E10" s="281" t="s">
        <v>132</v>
      </c>
      <c r="F10" s="281"/>
      <c r="G10" s="281"/>
      <c r="H10" s="281"/>
      <c r="I10" s="281"/>
      <c r="J10" s="281"/>
      <c r="K10" s="281"/>
      <c r="L10" s="281"/>
      <c r="M10" s="281"/>
      <c r="N10" s="281"/>
      <c r="O10" s="276"/>
      <c r="P10" s="276"/>
      <c r="Q10" s="277"/>
      <c r="R10" s="276"/>
      <c r="S10" s="276"/>
    </row>
    <row r="11" spans="1:20" ht="5.0999999999999996" customHeight="1" x14ac:dyDescent="0.15">
      <c r="B11" s="279" t="s">
        <v>242</v>
      </c>
      <c r="C11" s="279"/>
      <c r="D11" s="279"/>
      <c r="E11" s="281"/>
      <c r="F11" s="281"/>
      <c r="G11" s="281"/>
      <c r="H11" s="281"/>
      <c r="I11" s="281"/>
      <c r="J11" s="281"/>
      <c r="K11" s="281"/>
      <c r="L11" s="281"/>
      <c r="M11" s="281"/>
      <c r="N11" s="281"/>
      <c r="O11" s="276"/>
      <c r="P11" s="276"/>
      <c r="Q11" s="277"/>
      <c r="R11" s="276"/>
      <c r="S11" s="276"/>
    </row>
    <row r="12" spans="1:20" ht="2.4500000000000002" customHeight="1" x14ac:dyDescent="0.15">
      <c r="B12" s="279"/>
      <c r="C12" s="279"/>
      <c r="D12" s="279"/>
      <c r="E12" s="281"/>
      <c r="F12" s="281"/>
      <c r="G12" s="281"/>
      <c r="H12" s="281"/>
      <c r="I12" s="281"/>
      <c r="J12" s="281"/>
      <c r="K12" s="281"/>
      <c r="L12" s="281"/>
      <c r="M12" s="281"/>
      <c r="N12" s="281"/>
      <c r="O12" s="276"/>
      <c r="P12" s="276"/>
      <c r="Q12" s="277"/>
      <c r="R12" s="276"/>
      <c r="S12" s="276"/>
    </row>
    <row r="13" spans="1:20" ht="2.1" customHeight="1" x14ac:dyDescent="0.15">
      <c r="B13" s="279"/>
      <c r="C13" s="279"/>
      <c r="D13" s="279"/>
      <c r="E13" s="281"/>
      <c r="F13" s="281"/>
      <c r="G13" s="281"/>
      <c r="H13" s="281"/>
      <c r="I13" s="281"/>
      <c r="J13" s="281"/>
      <c r="K13" s="281"/>
      <c r="L13" s="281"/>
      <c r="M13" s="281"/>
      <c r="N13" s="281"/>
      <c r="O13" s="276"/>
      <c r="P13" s="276"/>
      <c r="Q13" s="276"/>
      <c r="R13" s="276"/>
      <c r="S13" s="276"/>
    </row>
    <row r="14" spans="1:20" ht="2.25" customHeight="1" x14ac:dyDescent="0.15">
      <c r="E14" s="281"/>
      <c r="F14" s="281"/>
      <c r="G14" s="281"/>
      <c r="H14" s="281"/>
      <c r="I14" s="281"/>
      <c r="J14" s="281"/>
      <c r="K14" s="281"/>
      <c r="L14" s="281"/>
      <c r="M14" s="281"/>
      <c r="N14" s="281"/>
      <c r="O14" s="276"/>
      <c r="P14" s="276"/>
      <c r="Q14" s="276"/>
      <c r="R14" s="276"/>
      <c r="S14" s="276"/>
    </row>
    <row r="15" spans="1:20" ht="7.15" customHeight="1" x14ac:dyDescent="0.15"/>
    <row r="16" spans="1:20" ht="14.1" customHeight="1" x14ac:dyDescent="0.2">
      <c r="A16" s="282" t="s">
        <v>262</v>
      </c>
      <c r="B16" s="282"/>
      <c r="C16" s="282"/>
      <c r="D16" s="282"/>
      <c r="E16" s="282"/>
      <c r="F16" s="282"/>
      <c r="G16" s="282"/>
      <c r="H16" s="282"/>
      <c r="I16" s="282"/>
      <c r="J16" s="282"/>
      <c r="K16" s="282"/>
      <c r="L16" s="283">
        <v>14156471.51</v>
      </c>
      <c r="M16" s="283"/>
      <c r="N16" s="283"/>
      <c r="O16" s="283"/>
      <c r="P16" s="283"/>
      <c r="Q16" s="283"/>
      <c r="R16" s="283"/>
      <c r="S16" s="283"/>
    </row>
    <row r="17" spans="1:19" ht="7.15" customHeight="1" x14ac:dyDescent="0.15"/>
    <row r="18" spans="1:19" ht="14.1" customHeight="1" x14ac:dyDescent="0.2">
      <c r="A18" s="284" t="s">
        <v>263</v>
      </c>
      <c r="B18" s="284"/>
      <c r="C18" s="284"/>
      <c r="D18" s="284"/>
      <c r="E18" s="284"/>
      <c r="F18" s="284"/>
      <c r="G18" s="284"/>
      <c r="H18" s="284"/>
      <c r="I18" s="284"/>
      <c r="J18" s="284"/>
      <c r="K18" s="284"/>
      <c r="L18" s="285">
        <f>SUM(L19:S39)</f>
        <v>308669.81999999995</v>
      </c>
      <c r="M18" s="285"/>
      <c r="N18" s="285"/>
      <c r="O18" s="285"/>
      <c r="P18" s="285"/>
      <c r="Q18" s="285"/>
      <c r="R18" s="285"/>
      <c r="S18" s="285"/>
    </row>
    <row r="19" spans="1:19" ht="14.1" customHeight="1" x14ac:dyDescent="0.15">
      <c r="A19" s="286" t="s">
        <v>1641</v>
      </c>
      <c r="B19" s="286"/>
      <c r="C19" s="286"/>
      <c r="D19" s="286"/>
      <c r="E19" s="286"/>
      <c r="F19" s="286"/>
      <c r="G19" s="286"/>
      <c r="H19" s="286"/>
      <c r="I19" s="286"/>
      <c r="J19" s="286"/>
      <c r="K19" s="286"/>
      <c r="L19" s="287">
        <v>0</v>
      </c>
      <c r="M19" s="287"/>
      <c r="N19" s="287"/>
      <c r="O19" s="287"/>
      <c r="P19" s="287"/>
      <c r="Q19" s="287"/>
      <c r="R19" s="287"/>
      <c r="S19" s="287"/>
    </row>
    <row r="20" spans="1:19" ht="14.1" customHeight="1" x14ac:dyDescent="0.15">
      <c r="A20" s="286" t="s">
        <v>1642</v>
      </c>
      <c r="B20" s="286"/>
      <c r="C20" s="286"/>
      <c r="D20" s="286"/>
      <c r="E20" s="286"/>
      <c r="F20" s="286"/>
      <c r="G20" s="286"/>
      <c r="H20" s="286"/>
      <c r="I20" s="286"/>
      <c r="J20" s="286"/>
      <c r="K20" s="286"/>
      <c r="L20" s="287">
        <v>0</v>
      </c>
      <c r="M20" s="287"/>
      <c r="N20" s="287"/>
      <c r="O20" s="287"/>
      <c r="P20" s="287"/>
      <c r="Q20" s="287"/>
      <c r="R20" s="287"/>
      <c r="S20" s="287"/>
    </row>
    <row r="21" spans="1:19" ht="14.1" customHeight="1" x14ac:dyDescent="0.15">
      <c r="A21" s="286" t="s">
        <v>264</v>
      </c>
      <c r="B21" s="286"/>
      <c r="C21" s="286"/>
      <c r="D21" s="286"/>
      <c r="E21" s="286"/>
      <c r="F21" s="286"/>
      <c r="G21" s="286"/>
      <c r="H21" s="286"/>
      <c r="I21" s="286"/>
      <c r="J21" s="286"/>
      <c r="K21" s="286"/>
      <c r="L21" s="287">
        <v>73481.009999999995</v>
      </c>
      <c r="M21" s="287"/>
      <c r="N21" s="287"/>
      <c r="O21" s="287"/>
      <c r="P21" s="287"/>
      <c r="Q21" s="287"/>
      <c r="R21" s="287"/>
      <c r="S21" s="287"/>
    </row>
    <row r="22" spans="1:19" ht="14.1" customHeight="1" x14ac:dyDescent="0.15">
      <c r="A22" s="286" t="s">
        <v>265</v>
      </c>
      <c r="B22" s="286"/>
      <c r="C22" s="286"/>
      <c r="D22" s="286"/>
      <c r="E22" s="286"/>
      <c r="F22" s="286"/>
      <c r="G22" s="286"/>
      <c r="H22" s="286"/>
      <c r="I22" s="286"/>
      <c r="J22" s="286"/>
      <c r="K22" s="286"/>
      <c r="L22" s="287">
        <v>67744.100000000006</v>
      </c>
      <c r="M22" s="287"/>
      <c r="N22" s="287"/>
      <c r="O22" s="287"/>
      <c r="P22" s="287"/>
      <c r="Q22" s="287"/>
      <c r="R22" s="287"/>
      <c r="S22" s="287"/>
    </row>
    <row r="23" spans="1:19" ht="14.1" customHeight="1" x14ac:dyDescent="0.15">
      <c r="A23" s="286" t="s">
        <v>1643</v>
      </c>
      <c r="B23" s="286"/>
      <c r="C23" s="286"/>
      <c r="D23" s="286"/>
      <c r="E23" s="286"/>
      <c r="F23" s="286"/>
      <c r="G23" s="286"/>
      <c r="H23" s="286"/>
      <c r="I23" s="286"/>
      <c r="J23" s="286"/>
      <c r="K23" s="286"/>
      <c r="L23" s="287">
        <v>48720</v>
      </c>
      <c r="M23" s="287"/>
      <c r="N23" s="287"/>
      <c r="O23" s="287"/>
      <c r="P23" s="287"/>
      <c r="Q23" s="287"/>
      <c r="R23" s="287"/>
      <c r="S23" s="287"/>
    </row>
    <row r="24" spans="1:19" ht="14.1" customHeight="1" x14ac:dyDescent="0.15">
      <c r="A24" s="286" t="s">
        <v>266</v>
      </c>
      <c r="B24" s="286"/>
      <c r="C24" s="286"/>
      <c r="D24" s="286"/>
      <c r="E24" s="286"/>
      <c r="F24" s="286"/>
      <c r="G24" s="286"/>
      <c r="H24" s="286"/>
      <c r="I24" s="286"/>
      <c r="J24" s="286"/>
      <c r="K24" s="286"/>
      <c r="L24" s="287">
        <v>74433.87</v>
      </c>
      <c r="M24" s="287"/>
      <c r="N24" s="287"/>
      <c r="O24" s="287"/>
      <c r="P24" s="287"/>
      <c r="Q24" s="287"/>
      <c r="R24" s="287"/>
      <c r="S24" s="287"/>
    </row>
    <row r="25" spans="1:19" ht="14.1" customHeight="1" x14ac:dyDescent="0.15">
      <c r="A25" s="286" t="s">
        <v>1644</v>
      </c>
      <c r="B25" s="286"/>
      <c r="C25" s="286"/>
      <c r="D25" s="286"/>
      <c r="E25" s="286"/>
      <c r="F25" s="286"/>
      <c r="G25" s="286"/>
      <c r="H25" s="286"/>
      <c r="I25" s="286"/>
      <c r="J25" s="286"/>
      <c r="K25" s="286"/>
      <c r="L25" s="287">
        <v>0</v>
      </c>
      <c r="M25" s="287"/>
      <c r="N25" s="287"/>
      <c r="O25" s="287"/>
      <c r="P25" s="287"/>
      <c r="Q25" s="287"/>
      <c r="R25" s="287"/>
      <c r="S25" s="287"/>
    </row>
    <row r="26" spans="1:19" ht="14.1" customHeight="1" x14ac:dyDescent="0.15">
      <c r="A26" s="286" t="s">
        <v>1645</v>
      </c>
      <c r="B26" s="286"/>
      <c r="C26" s="286"/>
      <c r="D26" s="286"/>
      <c r="E26" s="286"/>
      <c r="F26" s="286"/>
      <c r="G26" s="286"/>
      <c r="H26" s="286"/>
      <c r="I26" s="286"/>
      <c r="J26" s="286"/>
      <c r="K26" s="286"/>
      <c r="L26" s="287">
        <v>44290.84</v>
      </c>
      <c r="M26" s="287"/>
      <c r="N26" s="287"/>
      <c r="O26" s="287"/>
      <c r="P26" s="287"/>
      <c r="Q26" s="287"/>
      <c r="R26" s="287"/>
      <c r="S26" s="287"/>
    </row>
    <row r="27" spans="1:19" ht="14.1" customHeight="1" x14ac:dyDescent="0.15">
      <c r="A27" s="286" t="s">
        <v>1646</v>
      </c>
      <c r="B27" s="286"/>
      <c r="C27" s="286"/>
      <c r="D27" s="286"/>
      <c r="E27" s="286"/>
      <c r="F27" s="286"/>
      <c r="G27" s="286"/>
      <c r="H27" s="286"/>
      <c r="I27" s="286"/>
      <c r="J27" s="286"/>
      <c r="K27" s="286"/>
      <c r="L27" s="287">
        <v>0</v>
      </c>
      <c r="M27" s="287"/>
      <c r="N27" s="287"/>
      <c r="O27" s="287"/>
      <c r="P27" s="287"/>
      <c r="Q27" s="287"/>
      <c r="R27" s="287"/>
      <c r="S27" s="287"/>
    </row>
    <row r="28" spans="1:19" ht="14.1" customHeight="1" x14ac:dyDescent="0.15">
      <c r="A28" s="286" t="s">
        <v>1647</v>
      </c>
      <c r="B28" s="286"/>
      <c r="C28" s="286"/>
      <c r="D28" s="286"/>
      <c r="E28" s="286"/>
      <c r="F28" s="286"/>
      <c r="G28" s="286"/>
      <c r="H28" s="286"/>
      <c r="I28" s="286"/>
      <c r="J28" s="286"/>
      <c r="K28" s="286"/>
      <c r="L28" s="287">
        <v>0</v>
      </c>
      <c r="M28" s="287"/>
      <c r="N28" s="287"/>
      <c r="O28" s="287"/>
      <c r="P28" s="287"/>
      <c r="Q28" s="287"/>
      <c r="R28" s="287"/>
      <c r="S28" s="287"/>
    </row>
    <row r="29" spans="1:19" ht="14.1" customHeight="1" x14ac:dyDescent="0.15">
      <c r="A29" s="286" t="s">
        <v>267</v>
      </c>
      <c r="B29" s="286"/>
      <c r="C29" s="286"/>
      <c r="D29" s="286"/>
      <c r="E29" s="286"/>
      <c r="F29" s="286"/>
      <c r="G29" s="286"/>
      <c r="H29" s="286"/>
      <c r="I29" s="286"/>
      <c r="J29" s="286"/>
      <c r="K29" s="286"/>
      <c r="L29" s="287">
        <v>0</v>
      </c>
      <c r="M29" s="287"/>
      <c r="N29" s="287"/>
      <c r="O29" s="287"/>
      <c r="P29" s="287"/>
      <c r="Q29" s="287"/>
      <c r="R29" s="287"/>
      <c r="S29" s="287"/>
    </row>
    <row r="30" spans="1:19" ht="14.1" customHeight="1" x14ac:dyDescent="0.15">
      <c r="A30" s="286" t="s">
        <v>268</v>
      </c>
      <c r="B30" s="286"/>
      <c r="C30" s="286"/>
      <c r="D30" s="286"/>
      <c r="E30" s="286"/>
      <c r="F30" s="286"/>
      <c r="G30" s="286"/>
      <c r="H30" s="286"/>
      <c r="I30" s="286"/>
      <c r="J30" s="286"/>
      <c r="K30" s="286"/>
      <c r="L30" s="287">
        <v>0</v>
      </c>
      <c r="M30" s="287"/>
      <c r="N30" s="287"/>
      <c r="O30" s="287"/>
      <c r="P30" s="287"/>
      <c r="Q30" s="287"/>
      <c r="R30" s="287"/>
      <c r="S30" s="287"/>
    </row>
    <row r="31" spans="1:19" ht="14.1" customHeight="1" x14ac:dyDescent="0.15">
      <c r="A31" s="286" t="s">
        <v>269</v>
      </c>
      <c r="B31" s="286"/>
      <c r="C31" s="286"/>
      <c r="D31" s="286"/>
      <c r="E31" s="286"/>
      <c r="F31" s="286"/>
      <c r="G31" s="286"/>
      <c r="H31" s="286"/>
      <c r="I31" s="286"/>
      <c r="J31" s="286"/>
      <c r="K31" s="286"/>
      <c r="L31" s="287">
        <v>0</v>
      </c>
      <c r="M31" s="287"/>
      <c r="N31" s="287"/>
      <c r="O31" s="287"/>
      <c r="P31" s="287"/>
      <c r="Q31" s="287"/>
      <c r="R31" s="287"/>
      <c r="S31" s="287"/>
    </row>
    <row r="32" spans="1:19" ht="14.1" customHeight="1" x14ac:dyDescent="0.15">
      <c r="A32" s="286" t="s">
        <v>1648</v>
      </c>
      <c r="B32" s="286"/>
      <c r="C32" s="286"/>
      <c r="D32" s="286"/>
      <c r="E32" s="286"/>
      <c r="F32" s="286"/>
      <c r="G32" s="286"/>
      <c r="H32" s="286"/>
      <c r="I32" s="286"/>
      <c r="J32" s="286"/>
      <c r="K32" s="286"/>
      <c r="L32" s="287">
        <v>0</v>
      </c>
      <c r="M32" s="287"/>
      <c r="N32" s="287"/>
      <c r="O32" s="287"/>
      <c r="P32" s="287"/>
      <c r="Q32" s="287"/>
      <c r="R32" s="287"/>
      <c r="S32" s="287"/>
    </row>
    <row r="33" spans="1:19" ht="14.1" customHeight="1" x14ac:dyDescent="0.15">
      <c r="A33" s="286" t="s">
        <v>1649</v>
      </c>
      <c r="B33" s="286"/>
      <c r="C33" s="286"/>
      <c r="D33" s="286"/>
      <c r="E33" s="286"/>
      <c r="F33" s="286"/>
      <c r="G33" s="286"/>
      <c r="H33" s="286"/>
      <c r="I33" s="286"/>
      <c r="J33" s="286"/>
      <c r="K33" s="286"/>
      <c r="L33" s="287">
        <v>0</v>
      </c>
      <c r="M33" s="287"/>
      <c r="N33" s="287"/>
      <c r="O33" s="287"/>
      <c r="P33" s="287"/>
      <c r="Q33" s="287"/>
      <c r="R33" s="287"/>
      <c r="S33" s="287"/>
    </row>
    <row r="34" spans="1:19" ht="14.1" customHeight="1" x14ac:dyDescent="0.15">
      <c r="A34" s="286" t="s">
        <v>1650</v>
      </c>
      <c r="B34" s="286"/>
      <c r="C34" s="286"/>
      <c r="D34" s="286"/>
      <c r="E34" s="286"/>
      <c r="F34" s="286"/>
      <c r="G34" s="286"/>
      <c r="H34" s="286"/>
      <c r="I34" s="286"/>
      <c r="J34" s="286"/>
      <c r="K34" s="286"/>
      <c r="L34" s="287">
        <v>0</v>
      </c>
      <c r="M34" s="287"/>
      <c r="N34" s="287"/>
      <c r="O34" s="287"/>
      <c r="P34" s="287"/>
      <c r="Q34" s="287"/>
      <c r="R34" s="287"/>
      <c r="S34" s="287"/>
    </row>
    <row r="35" spans="1:19" ht="14.1" customHeight="1" x14ac:dyDescent="0.15">
      <c r="A35" s="286" t="s">
        <v>1651</v>
      </c>
      <c r="B35" s="286"/>
      <c r="C35" s="286"/>
      <c r="D35" s="286"/>
      <c r="E35" s="286"/>
      <c r="F35" s="286"/>
      <c r="G35" s="286"/>
      <c r="H35" s="286"/>
      <c r="I35" s="286"/>
      <c r="J35" s="286"/>
      <c r="K35" s="286"/>
      <c r="L35" s="287">
        <v>0</v>
      </c>
      <c r="M35" s="287"/>
      <c r="N35" s="287"/>
      <c r="O35" s="287"/>
      <c r="P35" s="287"/>
      <c r="Q35" s="287"/>
      <c r="R35" s="287"/>
      <c r="S35" s="287"/>
    </row>
    <row r="36" spans="1:19" ht="14.1" customHeight="1" x14ac:dyDescent="0.15">
      <c r="A36" s="286" t="s">
        <v>1652</v>
      </c>
      <c r="B36" s="286"/>
      <c r="C36" s="286"/>
      <c r="D36" s="286"/>
      <c r="E36" s="286"/>
      <c r="F36" s="286"/>
      <c r="G36" s="286"/>
      <c r="H36" s="286"/>
      <c r="I36" s="286"/>
      <c r="J36" s="286"/>
      <c r="K36" s="286"/>
      <c r="L36" s="287">
        <v>0</v>
      </c>
      <c r="M36" s="287"/>
      <c r="N36" s="287"/>
      <c r="O36" s="287"/>
      <c r="P36" s="287"/>
      <c r="Q36" s="287"/>
      <c r="R36" s="287"/>
      <c r="S36" s="287"/>
    </row>
    <row r="37" spans="1:19" ht="14.1" customHeight="1" x14ac:dyDescent="0.15">
      <c r="A37" s="286" t="s">
        <v>1653</v>
      </c>
      <c r="B37" s="286"/>
      <c r="C37" s="286"/>
      <c r="D37" s="286"/>
      <c r="E37" s="286"/>
      <c r="F37" s="286"/>
      <c r="G37" s="286"/>
      <c r="H37" s="286"/>
      <c r="I37" s="286"/>
      <c r="J37" s="286"/>
      <c r="K37" s="286"/>
      <c r="L37" s="287">
        <v>0</v>
      </c>
      <c r="M37" s="287"/>
      <c r="N37" s="287"/>
      <c r="O37" s="287"/>
      <c r="P37" s="287"/>
      <c r="Q37" s="287"/>
      <c r="R37" s="287"/>
      <c r="S37" s="287"/>
    </row>
    <row r="38" spans="1:19" ht="14.1" customHeight="1" x14ac:dyDescent="0.15">
      <c r="A38" s="286" t="s">
        <v>1654</v>
      </c>
      <c r="B38" s="286"/>
      <c r="C38" s="286"/>
      <c r="D38" s="286"/>
      <c r="E38" s="286"/>
      <c r="F38" s="286"/>
      <c r="G38" s="286"/>
      <c r="H38" s="286"/>
      <c r="I38" s="286"/>
      <c r="J38" s="286"/>
      <c r="K38" s="286"/>
      <c r="L38" s="287">
        <v>0</v>
      </c>
      <c r="M38" s="287"/>
      <c r="N38" s="287"/>
      <c r="O38" s="287"/>
      <c r="P38" s="287"/>
      <c r="Q38" s="287"/>
      <c r="R38" s="287"/>
      <c r="S38" s="287"/>
    </row>
    <row r="39" spans="1:19" ht="14.1" customHeight="1" x14ac:dyDescent="0.15">
      <c r="A39" s="286" t="s">
        <v>1655</v>
      </c>
      <c r="B39" s="286"/>
      <c r="C39" s="286"/>
      <c r="D39" s="286"/>
      <c r="E39" s="286"/>
      <c r="F39" s="286"/>
      <c r="G39" s="286"/>
      <c r="H39" s="286"/>
      <c r="I39" s="286"/>
      <c r="J39" s="286"/>
      <c r="K39" s="286"/>
      <c r="L39" s="287">
        <v>0</v>
      </c>
      <c r="M39" s="287"/>
      <c r="N39" s="287"/>
      <c r="O39" s="287"/>
      <c r="P39" s="287"/>
      <c r="Q39" s="287"/>
      <c r="R39" s="287"/>
      <c r="S39" s="287"/>
    </row>
    <row r="40" spans="1:19" ht="7.15" customHeight="1" x14ac:dyDescent="0.15"/>
    <row r="41" spans="1:19" ht="14.1" customHeight="1" x14ac:dyDescent="0.2">
      <c r="A41" s="284" t="s">
        <v>270</v>
      </c>
      <c r="B41" s="284"/>
      <c r="C41" s="284"/>
      <c r="D41" s="284"/>
      <c r="E41" s="284"/>
      <c r="F41" s="284"/>
      <c r="G41" s="284"/>
      <c r="H41" s="284"/>
      <c r="I41" s="284"/>
      <c r="J41" s="284"/>
      <c r="K41" s="284"/>
      <c r="L41" s="285">
        <f>+L42</f>
        <v>0</v>
      </c>
      <c r="M41" s="285"/>
      <c r="N41" s="285"/>
      <c r="O41" s="285"/>
      <c r="P41" s="285"/>
      <c r="Q41" s="285"/>
      <c r="R41" s="285"/>
      <c r="S41" s="285"/>
    </row>
    <row r="42" spans="1:19" ht="14.1" customHeight="1" x14ac:dyDescent="0.15">
      <c r="A42" s="286" t="s">
        <v>271</v>
      </c>
      <c r="B42" s="286"/>
      <c r="C42" s="286"/>
      <c r="D42" s="286"/>
      <c r="E42" s="286"/>
      <c r="F42" s="286"/>
      <c r="G42" s="286"/>
      <c r="H42" s="286"/>
      <c r="I42" s="286"/>
      <c r="J42" s="286"/>
      <c r="K42" s="286"/>
      <c r="L42" s="287">
        <v>0</v>
      </c>
      <c r="M42" s="287"/>
      <c r="N42" s="287"/>
      <c r="O42" s="287"/>
      <c r="P42" s="287"/>
      <c r="Q42" s="287"/>
      <c r="R42" s="287"/>
      <c r="S42" s="287"/>
    </row>
    <row r="43" spans="1:19" ht="14.1" customHeight="1" x14ac:dyDescent="0.15">
      <c r="A43" s="286" t="s">
        <v>1656</v>
      </c>
      <c r="B43" s="286"/>
      <c r="C43" s="286"/>
      <c r="D43" s="286"/>
      <c r="E43" s="286"/>
      <c r="F43" s="286"/>
      <c r="G43" s="286"/>
      <c r="H43" s="286"/>
      <c r="I43" s="286"/>
      <c r="J43" s="286"/>
      <c r="K43" s="286"/>
      <c r="L43" s="287">
        <v>0</v>
      </c>
      <c r="M43" s="287"/>
      <c r="N43" s="287"/>
      <c r="O43" s="287"/>
      <c r="P43" s="287"/>
      <c r="Q43" s="287"/>
      <c r="R43" s="287"/>
      <c r="S43" s="287"/>
    </row>
    <row r="44" spans="1:19" ht="14.1" customHeight="1" x14ac:dyDescent="0.15">
      <c r="A44" s="286" t="s">
        <v>1657</v>
      </c>
      <c r="B44" s="286"/>
      <c r="C44" s="286"/>
      <c r="D44" s="286"/>
      <c r="E44" s="286"/>
      <c r="F44" s="286"/>
      <c r="G44" s="286"/>
      <c r="H44" s="286"/>
      <c r="I44" s="286"/>
      <c r="J44" s="286"/>
      <c r="K44" s="286"/>
      <c r="L44" s="287">
        <v>0</v>
      </c>
      <c r="M44" s="287"/>
      <c r="N44" s="287"/>
      <c r="O44" s="287"/>
      <c r="P44" s="287"/>
      <c r="Q44" s="287"/>
      <c r="R44" s="287"/>
      <c r="S44" s="287"/>
    </row>
    <row r="45" spans="1:19" ht="14.1" customHeight="1" x14ac:dyDescent="0.15">
      <c r="A45" s="286" t="s">
        <v>1658</v>
      </c>
      <c r="B45" s="286"/>
      <c r="C45" s="286"/>
      <c r="D45" s="286"/>
      <c r="E45" s="286"/>
      <c r="F45" s="286"/>
      <c r="G45" s="286"/>
      <c r="H45" s="286"/>
      <c r="I45" s="286"/>
      <c r="J45" s="286"/>
      <c r="K45" s="286"/>
      <c r="L45" s="287">
        <v>0</v>
      </c>
      <c r="M45" s="287"/>
      <c r="N45" s="287"/>
      <c r="O45" s="287"/>
      <c r="P45" s="287"/>
      <c r="Q45" s="287"/>
      <c r="R45" s="287"/>
      <c r="S45" s="287"/>
    </row>
    <row r="46" spans="1:19" ht="14.1" customHeight="1" x14ac:dyDescent="0.15">
      <c r="A46" s="286" t="s">
        <v>1659</v>
      </c>
      <c r="B46" s="286"/>
      <c r="C46" s="286"/>
      <c r="D46" s="286"/>
      <c r="E46" s="286"/>
      <c r="F46" s="286"/>
      <c r="G46" s="286"/>
      <c r="H46" s="286"/>
      <c r="I46" s="286"/>
      <c r="J46" s="286"/>
      <c r="K46" s="286"/>
      <c r="L46" s="287">
        <v>0</v>
      </c>
      <c r="M46" s="287"/>
      <c r="N46" s="287"/>
      <c r="O46" s="287"/>
      <c r="P46" s="287"/>
      <c r="Q46" s="287"/>
      <c r="R46" s="287"/>
      <c r="S46" s="287"/>
    </row>
    <row r="47" spans="1:19" ht="14.1" customHeight="1" x14ac:dyDescent="0.15">
      <c r="A47" s="286" t="s">
        <v>1660</v>
      </c>
      <c r="B47" s="286"/>
      <c r="C47" s="286"/>
      <c r="D47" s="286"/>
      <c r="E47" s="286"/>
      <c r="F47" s="286"/>
      <c r="G47" s="286"/>
      <c r="H47" s="286"/>
      <c r="I47" s="286"/>
      <c r="J47" s="286"/>
      <c r="K47" s="286"/>
      <c r="L47" s="287">
        <v>0</v>
      </c>
      <c r="M47" s="287"/>
      <c r="N47" s="287"/>
      <c r="O47" s="287"/>
      <c r="P47" s="287"/>
      <c r="Q47" s="287"/>
      <c r="R47" s="287"/>
      <c r="S47" s="287"/>
    </row>
    <row r="48" spans="1:19" ht="2.65" customHeight="1" x14ac:dyDescent="0.15"/>
    <row r="49" spans="1:20" ht="14.1" customHeight="1" x14ac:dyDescent="0.15">
      <c r="A49" s="290" t="s">
        <v>261</v>
      </c>
      <c r="B49" s="290"/>
      <c r="C49" s="290"/>
      <c r="D49" s="290"/>
      <c r="E49" s="290"/>
      <c r="F49" s="290"/>
      <c r="G49" s="290"/>
      <c r="H49" s="290"/>
      <c r="I49" s="290"/>
      <c r="J49" s="290"/>
      <c r="K49" s="290"/>
      <c r="L49" s="290"/>
      <c r="M49" s="290"/>
      <c r="N49" s="290"/>
      <c r="O49" s="290"/>
      <c r="P49" s="290"/>
      <c r="Q49" s="290"/>
      <c r="R49" s="290"/>
      <c r="S49" s="290"/>
      <c r="T49" s="290"/>
    </row>
    <row r="50" spans="1:20" ht="2.65" customHeight="1" x14ac:dyDescent="0.15"/>
    <row r="51" spans="1:20" ht="15.75" customHeight="1" x14ac:dyDescent="0.15">
      <c r="C51" s="273" t="s">
        <v>239</v>
      </c>
      <c r="D51" s="273"/>
      <c r="E51" s="273"/>
      <c r="F51" s="273"/>
      <c r="G51" s="273"/>
      <c r="H51" s="273"/>
      <c r="I51" s="273"/>
      <c r="J51" s="273"/>
      <c r="K51" s="273"/>
      <c r="L51" s="273"/>
      <c r="M51" s="273"/>
      <c r="N51" s="273"/>
      <c r="O51" s="273"/>
      <c r="P51" s="273"/>
      <c r="Q51" s="273"/>
      <c r="R51" s="273"/>
    </row>
    <row r="52" spans="1:20" ht="8.85" customHeight="1" x14ac:dyDescent="0.15">
      <c r="A52" s="274"/>
      <c r="B52" s="274"/>
      <c r="C52" s="274"/>
      <c r="D52" s="274"/>
      <c r="E52" s="274"/>
      <c r="F52" s="274"/>
      <c r="G52" s="273"/>
      <c r="H52" s="273"/>
      <c r="I52" s="273"/>
      <c r="J52" s="273"/>
      <c r="K52" s="273"/>
      <c r="L52" s="273"/>
      <c r="M52" s="273"/>
      <c r="N52" s="273"/>
      <c r="O52" s="273"/>
      <c r="P52" s="273"/>
      <c r="Q52" s="273"/>
      <c r="R52" s="273"/>
    </row>
    <row r="53" spans="1:20" ht="0.75" customHeight="1" x14ac:dyDescent="0.15">
      <c r="A53" s="274"/>
      <c r="B53" s="274"/>
      <c r="C53" s="274"/>
      <c r="D53" s="274"/>
      <c r="E53" s="274"/>
      <c r="F53" s="274"/>
      <c r="G53" s="275" t="s">
        <v>240</v>
      </c>
      <c r="H53" s="275"/>
      <c r="I53" s="275"/>
      <c r="J53" s="275"/>
      <c r="K53" s="275"/>
      <c r="L53" s="275"/>
      <c r="M53" s="275"/>
      <c r="N53" s="275"/>
      <c r="O53" s="275"/>
      <c r="P53" s="273"/>
      <c r="Q53" s="273"/>
      <c r="R53" s="273"/>
    </row>
    <row r="54" spans="1:20" ht="13.35" customHeight="1" x14ac:dyDescent="0.15">
      <c r="A54" s="274"/>
      <c r="B54" s="274"/>
      <c r="C54" s="274"/>
      <c r="D54" s="274"/>
      <c r="E54" s="274"/>
      <c r="F54" s="274"/>
      <c r="G54" s="275"/>
      <c r="H54" s="275"/>
      <c r="I54" s="275"/>
      <c r="J54" s="275"/>
      <c r="K54" s="275"/>
      <c r="L54" s="275"/>
      <c r="M54" s="275"/>
      <c r="N54" s="275"/>
      <c r="O54" s="275"/>
    </row>
    <row r="55" spans="1:20" ht="5.25" customHeight="1" x14ac:dyDescent="0.15">
      <c r="A55" s="274"/>
      <c r="B55" s="274"/>
      <c r="C55" s="274"/>
      <c r="D55" s="274"/>
      <c r="E55" s="274"/>
      <c r="F55" s="274"/>
    </row>
    <row r="56" spans="1:20" ht="2.25" customHeight="1" x14ac:dyDescent="0.15">
      <c r="A56" s="274"/>
      <c r="B56" s="274"/>
      <c r="C56" s="274"/>
      <c r="D56" s="274"/>
      <c r="E56" s="274"/>
      <c r="F56" s="274"/>
      <c r="K56" s="276"/>
      <c r="L56" s="276"/>
      <c r="M56" s="276"/>
      <c r="N56" s="276"/>
      <c r="O56" s="276"/>
      <c r="P56" s="276"/>
      <c r="Q56" s="277"/>
      <c r="R56" s="278"/>
      <c r="S56" s="278"/>
      <c r="T56" s="278"/>
    </row>
    <row r="57" spans="1:20" ht="5.0999999999999996" customHeight="1" x14ac:dyDescent="0.15">
      <c r="A57" s="274"/>
      <c r="B57" s="279" t="s">
        <v>278</v>
      </c>
      <c r="C57" s="279"/>
      <c r="D57" s="279"/>
      <c r="E57" s="279"/>
      <c r="F57" s="279"/>
      <c r="G57" s="279"/>
      <c r="K57" s="276"/>
      <c r="L57" s="276"/>
      <c r="M57" s="276"/>
      <c r="N57" s="276"/>
      <c r="O57" s="276"/>
      <c r="P57" s="276"/>
      <c r="Q57" s="277"/>
      <c r="R57" s="278"/>
      <c r="S57" s="278"/>
      <c r="T57" s="278"/>
    </row>
    <row r="58" spans="1:20" ht="4.5" customHeight="1" x14ac:dyDescent="0.15">
      <c r="A58" s="274"/>
      <c r="B58" s="279"/>
      <c r="C58" s="279"/>
      <c r="D58" s="279"/>
      <c r="E58" s="279"/>
      <c r="F58" s="279"/>
      <c r="G58" s="279"/>
      <c r="H58" s="280" t="s">
        <v>1712</v>
      </c>
      <c r="I58" s="280"/>
      <c r="J58" s="280"/>
      <c r="K58" s="276"/>
      <c r="L58" s="276"/>
      <c r="M58" s="276"/>
      <c r="N58" s="276"/>
      <c r="O58" s="276"/>
      <c r="P58" s="276"/>
      <c r="Q58" s="277"/>
      <c r="R58" s="278"/>
      <c r="S58" s="278"/>
      <c r="T58" s="278"/>
    </row>
    <row r="59" spans="1:20" ht="11.25" customHeight="1" x14ac:dyDescent="0.15">
      <c r="A59" s="274"/>
      <c r="B59" s="279"/>
      <c r="C59" s="279"/>
      <c r="D59" s="279"/>
      <c r="E59" s="279"/>
      <c r="F59" s="279"/>
      <c r="G59" s="279"/>
      <c r="H59" s="280"/>
      <c r="I59" s="280"/>
      <c r="J59" s="280"/>
      <c r="K59" s="276"/>
      <c r="L59" s="276"/>
      <c r="M59" s="276"/>
      <c r="N59" s="276"/>
      <c r="O59" s="276"/>
      <c r="P59" s="276"/>
      <c r="Q59" s="277"/>
      <c r="R59" s="278"/>
      <c r="S59" s="278"/>
      <c r="T59" s="278"/>
    </row>
    <row r="60" spans="1:20" ht="2.25" customHeight="1" x14ac:dyDescent="0.15">
      <c r="B60" s="279"/>
      <c r="C60" s="279"/>
      <c r="D60" s="279"/>
      <c r="E60" s="281"/>
      <c r="F60" s="281"/>
      <c r="G60" s="281"/>
      <c r="H60" s="281"/>
      <c r="I60" s="281"/>
      <c r="J60" s="281"/>
      <c r="K60" s="281"/>
      <c r="L60" s="281"/>
      <c r="M60" s="281"/>
      <c r="N60" s="281"/>
      <c r="O60" s="276"/>
      <c r="P60" s="276"/>
      <c r="Q60" s="277"/>
      <c r="R60" s="276"/>
      <c r="S60" s="276"/>
    </row>
    <row r="61" spans="1:20" ht="5.0999999999999996" customHeight="1" x14ac:dyDescent="0.15">
      <c r="B61" s="279" t="s">
        <v>242</v>
      </c>
      <c r="C61" s="279"/>
      <c r="D61" s="279"/>
      <c r="E61" s="281"/>
      <c r="F61" s="281"/>
      <c r="G61" s="281"/>
      <c r="H61" s="281"/>
      <c r="I61" s="281"/>
      <c r="J61" s="281"/>
      <c r="K61" s="281"/>
      <c r="L61" s="281"/>
      <c r="M61" s="281"/>
      <c r="N61" s="281"/>
      <c r="O61" s="276"/>
      <c r="P61" s="276"/>
      <c r="Q61" s="277"/>
      <c r="R61" s="276"/>
      <c r="S61" s="276"/>
    </row>
    <row r="62" spans="1:20" ht="2.4500000000000002" customHeight="1" x14ac:dyDescent="0.15">
      <c r="B62" s="279"/>
      <c r="C62" s="279"/>
      <c r="D62" s="279"/>
      <c r="E62" s="281"/>
      <c r="F62" s="281"/>
      <c r="G62" s="281"/>
      <c r="H62" s="281"/>
      <c r="I62" s="281"/>
      <c r="J62" s="281"/>
      <c r="K62" s="281"/>
      <c r="L62" s="281"/>
      <c r="M62" s="281"/>
      <c r="N62" s="281"/>
      <c r="O62" s="276"/>
      <c r="P62" s="276"/>
      <c r="Q62" s="277"/>
      <c r="R62" s="276"/>
      <c r="S62" s="276"/>
    </row>
    <row r="63" spans="1:20" ht="2.1" customHeight="1" x14ac:dyDescent="0.15">
      <c r="B63" s="279"/>
      <c r="C63" s="279"/>
      <c r="D63" s="279"/>
      <c r="E63" s="281"/>
      <c r="F63" s="281"/>
      <c r="G63" s="281"/>
      <c r="H63" s="281"/>
      <c r="I63" s="281"/>
      <c r="J63" s="281"/>
      <c r="K63" s="281"/>
      <c r="L63" s="281"/>
      <c r="M63" s="281"/>
      <c r="N63" s="281"/>
      <c r="O63" s="276"/>
      <c r="P63" s="276"/>
      <c r="Q63" s="276"/>
      <c r="R63" s="276"/>
      <c r="S63" s="276"/>
    </row>
    <row r="64" spans="1:20" ht="2.25" customHeight="1" x14ac:dyDescent="0.15">
      <c r="E64" s="281"/>
      <c r="F64" s="281"/>
      <c r="G64" s="281"/>
      <c r="H64" s="281"/>
      <c r="I64" s="281"/>
      <c r="J64" s="281"/>
      <c r="K64" s="281"/>
      <c r="L64" s="281"/>
      <c r="M64" s="281"/>
      <c r="N64" s="281"/>
      <c r="O64" s="276"/>
      <c r="P64" s="276"/>
      <c r="Q64" s="276"/>
      <c r="R64" s="276"/>
      <c r="S64" s="276"/>
    </row>
    <row r="65" spans="1:19" ht="14.1" customHeight="1" x14ac:dyDescent="0.15">
      <c r="A65" s="286" t="s">
        <v>1661</v>
      </c>
      <c r="B65" s="286"/>
      <c r="C65" s="286"/>
      <c r="D65" s="286"/>
      <c r="E65" s="286"/>
      <c r="F65" s="286"/>
      <c r="G65" s="286"/>
      <c r="H65" s="286"/>
      <c r="I65" s="286"/>
      <c r="J65" s="286"/>
      <c r="K65" s="286"/>
      <c r="L65" s="287">
        <v>0</v>
      </c>
      <c r="M65" s="287"/>
      <c r="N65" s="287"/>
      <c r="O65" s="287"/>
      <c r="P65" s="287"/>
      <c r="Q65" s="287"/>
      <c r="R65" s="287"/>
      <c r="S65" s="287"/>
    </row>
    <row r="66" spans="1:19" ht="7.15" customHeight="1" x14ac:dyDescent="0.15"/>
    <row r="67" spans="1:19" ht="14.1" customHeight="1" x14ac:dyDescent="0.2">
      <c r="A67" s="282" t="s">
        <v>272</v>
      </c>
      <c r="B67" s="282"/>
      <c r="C67" s="282"/>
      <c r="D67" s="282"/>
      <c r="E67" s="282"/>
      <c r="F67" s="282"/>
      <c r="G67" s="282"/>
      <c r="H67" s="282"/>
      <c r="I67" s="282"/>
      <c r="J67" s="282"/>
      <c r="K67" s="282"/>
      <c r="L67" s="283">
        <f>+L16-L18+L41</f>
        <v>13847801.689999999</v>
      </c>
      <c r="M67" s="283"/>
      <c r="N67" s="283"/>
      <c r="O67" s="283"/>
      <c r="P67" s="283"/>
      <c r="Q67" s="283"/>
      <c r="R67" s="283"/>
      <c r="S67" s="283"/>
    </row>
    <row r="68" spans="1:19" ht="28.35" customHeight="1" x14ac:dyDescent="0.15"/>
    <row r="69" spans="1:19" ht="0.75" customHeight="1" x14ac:dyDescent="0.15">
      <c r="F69" s="288"/>
      <c r="G69" s="288"/>
      <c r="H69" s="288"/>
      <c r="J69" s="288"/>
      <c r="K69" s="288"/>
      <c r="L69" s="288"/>
    </row>
    <row r="70" spans="1:19" ht="10.5" customHeight="1" x14ac:dyDescent="0.15">
      <c r="F70" s="289" t="s">
        <v>1666</v>
      </c>
      <c r="G70" s="289"/>
      <c r="H70" s="289"/>
      <c r="J70" s="289" t="s">
        <v>256</v>
      </c>
      <c r="K70" s="289"/>
      <c r="L70" s="289"/>
    </row>
    <row r="71" spans="1:19" ht="0.2" customHeight="1" x14ac:dyDescent="0.15">
      <c r="F71" s="289"/>
      <c r="G71" s="289"/>
      <c r="H71" s="289"/>
      <c r="J71" s="289" t="s">
        <v>257</v>
      </c>
      <c r="K71" s="289"/>
      <c r="L71" s="289"/>
    </row>
    <row r="72" spans="1:19" ht="2.65" customHeight="1" x14ac:dyDescent="0.15">
      <c r="F72" s="289" t="s">
        <v>258</v>
      </c>
      <c r="G72" s="289"/>
      <c r="H72" s="289"/>
      <c r="J72" s="289"/>
      <c r="K72" s="289"/>
      <c r="L72" s="289"/>
    </row>
    <row r="73" spans="1:19" ht="11.25" customHeight="1" x14ac:dyDescent="0.15">
      <c r="F73" s="289"/>
      <c r="G73" s="289"/>
      <c r="H73" s="289"/>
      <c r="J73" s="289"/>
      <c r="K73" s="289"/>
      <c r="L73" s="289"/>
    </row>
    <row r="74" spans="1:19" ht="0.2" customHeight="1" x14ac:dyDescent="0.15">
      <c r="F74" s="289"/>
      <c r="G74" s="289"/>
      <c r="H74" s="289"/>
    </row>
    <row r="75" spans="1:19" ht="23.85" customHeight="1" x14ac:dyDescent="0.15"/>
    <row r="76" spans="1:19" ht="0.75" customHeight="1" x14ac:dyDescent="0.15">
      <c r="F76" s="288"/>
      <c r="G76" s="288"/>
      <c r="H76" s="288"/>
      <c r="J76" s="289"/>
      <c r="K76" s="289"/>
      <c r="L76" s="289"/>
    </row>
    <row r="77" spans="1:19" ht="9.1999999999999993" customHeight="1" x14ac:dyDescent="0.15">
      <c r="F77" s="289" t="s">
        <v>259</v>
      </c>
      <c r="G77" s="289"/>
      <c r="H77" s="289"/>
      <c r="J77" s="289"/>
      <c r="K77" s="289"/>
      <c r="L77" s="289"/>
    </row>
    <row r="78" spans="1:19" ht="4.3499999999999996" customHeight="1" x14ac:dyDescent="0.15">
      <c r="F78" s="289" t="s">
        <v>260</v>
      </c>
      <c r="G78" s="289"/>
      <c r="H78" s="289"/>
      <c r="J78" s="289"/>
      <c r="K78" s="289"/>
      <c r="L78" s="289"/>
    </row>
    <row r="79" spans="1:19" ht="9.9499999999999993" customHeight="1" x14ac:dyDescent="0.15">
      <c r="F79" s="289"/>
      <c r="G79" s="289"/>
      <c r="H79" s="289"/>
      <c r="J79" s="289"/>
      <c r="K79" s="289"/>
      <c r="L79" s="289"/>
    </row>
    <row r="80" spans="1:19" ht="25.5" customHeight="1" x14ac:dyDescent="0.15"/>
    <row r="81" spans="1:20" ht="11.25" customHeight="1" x14ac:dyDescent="0.15">
      <c r="F81" s="289"/>
      <c r="G81" s="289"/>
      <c r="H81" s="289"/>
      <c r="J81" s="289"/>
      <c r="K81" s="289"/>
      <c r="L81" s="289"/>
    </row>
    <row r="82" spans="1:20" ht="2.85" customHeight="1" x14ac:dyDescent="0.15">
      <c r="F82" s="289"/>
      <c r="G82" s="289"/>
      <c r="H82" s="289"/>
      <c r="J82" s="289"/>
      <c r="K82" s="289"/>
      <c r="L82" s="289"/>
    </row>
    <row r="83" spans="1:20" ht="11.25" customHeight="1" x14ac:dyDescent="0.15">
      <c r="F83" s="289"/>
      <c r="G83" s="289"/>
      <c r="H83" s="289"/>
      <c r="J83" s="289"/>
      <c r="K83" s="289"/>
      <c r="L83" s="289"/>
    </row>
    <row r="84" spans="1:20" ht="288.95" customHeight="1" x14ac:dyDescent="0.15"/>
    <row r="85" spans="1:20" ht="14.1" customHeight="1" x14ac:dyDescent="0.15">
      <c r="A85" s="290" t="s">
        <v>273</v>
      </c>
      <c r="B85" s="290"/>
      <c r="C85" s="290"/>
      <c r="D85" s="290"/>
      <c r="E85" s="290"/>
      <c r="F85" s="290"/>
      <c r="G85" s="290"/>
      <c r="H85" s="290"/>
      <c r="I85" s="290"/>
      <c r="J85" s="290"/>
      <c r="K85" s="290"/>
      <c r="L85" s="290"/>
      <c r="M85" s="290"/>
      <c r="N85" s="290"/>
      <c r="O85" s="290"/>
      <c r="P85" s="290"/>
      <c r="Q85" s="290"/>
      <c r="R85" s="290"/>
      <c r="S85" s="290"/>
      <c r="T85" s="290"/>
    </row>
  </sheetData>
  <mergeCells count="115">
    <mergeCell ref="A85:T85"/>
    <mergeCell ref="F78:H79"/>
    <mergeCell ref="J78:L79"/>
    <mergeCell ref="F81:H81"/>
    <mergeCell ref="J81:L81"/>
    <mergeCell ref="F82:H83"/>
    <mergeCell ref="J82:L83"/>
    <mergeCell ref="F70:H71"/>
    <mergeCell ref="J70:L70"/>
    <mergeCell ref="J71:L73"/>
    <mergeCell ref="F72:H74"/>
    <mergeCell ref="F76:H76"/>
    <mergeCell ref="J76:L77"/>
    <mergeCell ref="F77:H77"/>
    <mergeCell ref="A65:K65"/>
    <mergeCell ref="L65:S65"/>
    <mergeCell ref="A67:K67"/>
    <mergeCell ref="L67:S67"/>
    <mergeCell ref="F69:H69"/>
    <mergeCell ref="J69:L69"/>
    <mergeCell ref="B57:G59"/>
    <mergeCell ref="H58:J59"/>
    <mergeCell ref="B60:D60"/>
    <mergeCell ref="E60:N64"/>
    <mergeCell ref="O60:P64"/>
    <mergeCell ref="R60:S64"/>
    <mergeCell ref="B61:D63"/>
    <mergeCell ref="Q63:Q64"/>
    <mergeCell ref="A49:T49"/>
    <mergeCell ref="C51:R51"/>
    <mergeCell ref="A52:F56"/>
    <mergeCell ref="G52:R52"/>
    <mergeCell ref="G53:O54"/>
    <mergeCell ref="P53:R53"/>
    <mergeCell ref="K56:P59"/>
    <mergeCell ref="Q56:Q62"/>
    <mergeCell ref="R56:T59"/>
    <mergeCell ref="A57:A59"/>
    <mergeCell ref="A45:K45"/>
    <mergeCell ref="L45:S45"/>
    <mergeCell ref="A46:K46"/>
    <mergeCell ref="L46:S46"/>
    <mergeCell ref="A47:K47"/>
    <mergeCell ref="L47:S47"/>
    <mergeCell ref="A42:K42"/>
    <mergeCell ref="L42:S42"/>
    <mergeCell ref="A43:K43"/>
    <mergeCell ref="L43:S43"/>
    <mergeCell ref="A44:K44"/>
    <mergeCell ref="L44:S44"/>
    <mergeCell ref="A38:K38"/>
    <mergeCell ref="L38:S38"/>
    <mergeCell ref="A39:K39"/>
    <mergeCell ref="L39:S39"/>
    <mergeCell ref="A41:K41"/>
    <mergeCell ref="L41:S41"/>
    <mergeCell ref="A35:K35"/>
    <mergeCell ref="L35:S35"/>
    <mergeCell ref="A36:K36"/>
    <mergeCell ref="L36:S36"/>
    <mergeCell ref="A37:K37"/>
    <mergeCell ref="L37:S37"/>
    <mergeCell ref="A32:K32"/>
    <mergeCell ref="L32:S32"/>
    <mergeCell ref="A33:K33"/>
    <mergeCell ref="L33:S33"/>
    <mergeCell ref="A34:K34"/>
    <mergeCell ref="L34:S34"/>
    <mergeCell ref="A29:K29"/>
    <mergeCell ref="L29:S29"/>
    <mergeCell ref="A30:K30"/>
    <mergeCell ref="L30:S30"/>
    <mergeCell ref="A31:K31"/>
    <mergeCell ref="L31:S31"/>
    <mergeCell ref="A26:K26"/>
    <mergeCell ref="L26:S26"/>
    <mergeCell ref="A27:K27"/>
    <mergeCell ref="L27:S27"/>
    <mergeCell ref="A28:K28"/>
    <mergeCell ref="L28:S28"/>
    <mergeCell ref="A23:K23"/>
    <mergeCell ref="L23:S23"/>
    <mergeCell ref="A24:K24"/>
    <mergeCell ref="L24:S24"/>
    <mergeCell ref="A25:K25"/>
    <mergeCell ref="L25:S25"/>
    <mergeCell ref="A20:K20"/>
    <mergeCell ref="L20:S20"/>
    <mergeCell ref="A21:K21"/>
    <mergeCell ref="L21:S21"/>
    <mergeCell ref="A22:K22"/>
    <mergeCell ref="L22:S22"/>
    <mergeCell ref="A16:K16"/>
    <mergeCell ref="L16:S16"/>
    <mergeCell ref="A18:K18"/>
    <mergeCell ref="L18:S18"/>
    <mergeCell ref="A19:K19"/>
    <mergeCell ref="L19:S19"/>
    <mergeCell ref="H8:J9"/>
    <mergeCell ref="B10:D10"/>
    <mergeCell ref="E10:N14"/>
    <mergeCell ref="O10:P14"/>
    <mergeCell ref="R10:S14"/>
    <mergeCell ref="B11:D13"/>
    <mergeCell ref="Q13:Q14"/>
    <mergeCell ref="C1:R1"/>
    <mergeCell ref="A2:F6"/>
    <mergeCell ref="G2:R2"/>
    <mergeCell ref="G3:O4"/>
    <mergeCell ref="P3:R3"/>
    <mergeCell ref="K6:P9"/>
    <mergeCell ref="Q6:Q12"/>
    <mergeCell ref="R6:T9"/>
    <mergeCell ref="A7:A9"/>
    <mergeCell ref="B7:G9"/>
  </mergeCells>
  <pageMargins left="0.39" right="0.39" top="0.39" bottom="0.39" header="0" footer="0"/>
  <pageSetup orientation="landscape" horizontalDpi="300" verticalDpi="300"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G323"/>
  <sheetViews>
    <sheetView tabSelected="1" view="pageBreakPreview" topLeftCell="A101" zoomScale="120" zoomScaleNormal="100" zoomScaleSheetLayoutView="120" workbookViewId="0">
      <selection activeCell="C47" sqref="C47:P47"/>
    </sheetView>
  </sheetViews>
  <sheetFormatPr baseColWidth="10" defaultColWidth="8" defaultRowHeight="12" customHeight="1" x14ac:dyDescent="0.25"/>
  <cols>
    <col min="1" max="2" width="3.5703125" style="1" customWidth="1"/>
    <col min="3" max="3" width="5.42578125" style="1" customWidth="1"/>
    <col min="4" max="6" width="7.85546875" style="1" customWidth="1"/>
    <col min="7" max="7" width="8.7109375" style="1" customWidth="1"/>
    <col min="8" max="8" width="10.85546875" style="1" customWidth="1"/>
    <col min="9" max="9" width="7.85546875" style="1" customWidth="1"/>
    <col min="10" max="10" width="10.28515625" style="1" customWidth="1"/>
    <col min="11" max="13" width="7.85546875" style="1" customWidth="1"/>
    <col min="14" max="14" width="7.28515625" style="1" customWidth="1"/>
    <col min="15" max="15" width="7.42578125" style="1" customWidth="1"/>
    <col min="16" max="16" width="16.7109375" style="1" customWidth="1"/>
    <col min="17" max="17" width="4.85546875" style="1" customWidth="1"/>
    <col min="18" max="18" width="18" style="1" customWidth="1"/>
    <col min="19" max="19" width="18" style="1" bestFit="1" customWidth="1"/>
    <col min="20" max="20" width="12.42578125" style="1" bestFit="1" customWidth="1"/>
    <col min="21" max="16384" width="8" style="1"/>
  </cols>
  <sheetData>
    <row r="1" spans="1:16" ht="12" customHeight="1" x14ac:dyDescent="0.25">
      <c r="A1" s="121" t="s">
        <v>1738</v>
      </c>
      <c r="B1" s="122"/>
      <c r="C1" s="122"/>
      <c r="D1" s="122"/>
      <c r="E1" s="122"/>
      <c r="F1" s="122"/>
      <c r="G1" s="122"/>
      <c r="H1" s="122"/>
      <c r="I1" s="122"/>
      <c r="J1" s="122"/>
      <c r="K1" s="122"/>
      <c r="L1" s="122"/>
      <c r="M1" s="122"/>
      <c r="N1" s="122"/>
      <c r="O1" s="122"/>
      <c r="P1" s="122"/>
    </row>
    <row r="2" spans="1:16" ht="42" customHeight="1" x14ac:dyDescent="0.25">
      <c r="A2" s="122"/>
      <c r="B2" s="122"/>
      <c r="C2" s="122"/>
      <c r="D2" s="122"/>
      <c r="E2" s="122"/>
      <c r="F2" s="122"/>
      <c r="G2" s="122"/>
      <c r="H2" s="122"/>
      <c r="I2" s="122"/>
      <c r="J2" s="122"/>
      <c r="K2" s="122"/>
      <c r="L2" s="122"/>
      <c r="M2" s="122"/>
      <c r="N2" s="122"/>
      <c r="O2" s="122"/>
      <c r="P2" s="122"/>
    </row>
    <row r="3" spans="1:16" ht="10.5" customHeight="1" x14ac:dyDescent="0.2">
      <c r="A3" s="2"/>
      <c r="B3" s="2"/>
      <c r="C3" s="2"/>
      <c r="D3" s="2"/>
      <c r="E3" s="2"/>
      <c r="F3" s="2"/>
      <c r="G3" s="2"/>
      <c r="H3" s="2"/>
      <c r="I3" s="2"/>
      <c r="J3" s="2"/>
      <c r="K3" s="2"/>
      <c r="L3" s="2"/>
      <c r="M3" s="2"/>
      <c r="N3" s="2"/>
      <c r="O3" s="2"/>
      <c r="P3" s="2"/>
    </row>
    <row r="4" spans="1:16" s="3" customFormat="1" ht="16.5" customHeight="1" x14ac:dyDescent="0.25">
      <c r="A4" s="123" t="s">
        <v>0</v>
      </c>
      <c r="B4" s="123"/>
      <c r="C4" s="123"/>
      <c r="D4" s="123"/>
      <c r="E4" s="123"/>
      <c r="F4" s="123"/>
      <c r="G4" s="123"/>
      <c r="H4" s="123"/>
      <c r="I4" s="123"/>
      <c r="J4" s="123"/>
      <c r="K4" s="123"/>
      <c r="L4" s="123"/>
      <c r="M4" s="123"/>
      <c r="N4" s="123"/>
      <c r="O4" s="123"/>
      <c r="P4" s="123"/>
    </row>
    <row r="5" spans="1:16" s="3" customFormat="1" ht="14.25" x14ac:dyDescent="0.25">
      <c r="A5" s="123"/>
      <c r="B5" s="123"/>
      <c r="C5" s="123"/>
      <c r="D5" s="123"/>
      <c r="E5" s="123"/>
      <c r="F5" s="123"/>
      <c r="G5" s="123"/>
      <c r="H5" s="123"/>
      <c r="I5" s="123"/>
      <c r="J5" s="123"/>
      <c r="K5" s="123"/>
      <c r="L5" s="123"/>
      <c r="M5" s="123"/>
      <c r="N5" s="123"/>
      <c r="O5" s="123"/>
      <c r="P5" s="123"/>
    </row>
    <row r="6" spans="1:16" s="3" customFormat="1" ht="14.25" x14ac:dyDescent="0.25">
      <c r="A6" s="123"/>
      <c r="B6" s="123"/>
      <c r="C6" s="123"/>
      <c r="D6" s="123"/>
      <c r="E6" s="123"/>
      <c r="F6" s="123"/>
      <c r="G6" s="123"/>
      <c r="H6" s="123"/>
      <c r="I6" s="123"/>
      <c r="J6" s="123"/>
      <c r="K6" s="123"/>
      <c r="L6" s="123"/>
      <c r="M6" s="123"/>
      <c r="N6" s="123"/>
      <c r="O6" s="123"/>
      <c r="P6" s="123"/>
    </row>
    <row r="7" spans="1:16" s="3" customFormat="1" ht="33" customHeight="1" x14ac:dyDescent="0.25">
      <c r="A7" s="123"/>
      <c r="B7" s="123"/>
      <c r="C7" s="123"/>
      <c r="D7" s="123"/>
      <c r="E7" s="123"/>
      <c r="F7" s="123"/>
      <c r="G7" s="123"/>
      <c r="H7" s="123"/>
      <c r="I7" s="123"/>
      <c r="J7" s="123"/>
      <c r="K7" s="123"/>
      <c r="L7" s="123"/>
      <c r="M7" s="123"/>
      <c r="N7" s="123"/>
      <c r="O7" s="123"/>
      <c r="P7" s="123"/>
    </row>
    <row r="8" spans="1:16" s="6" customFormat="1" ht="15" x14ac:dyDescent="0.25">
      <c r="A8" s="124"/>
      <c r="B8" s="4" t="s">
        <v>1</v>
      </c>
      <c r="C8" s="5" t="s">
        <v>2</v>
      </c>
      <c r="D8" s="5"/>
      <c r="E8" s="5"/>
      <c r="F8" s="5"/>
      <c r="G8" s="5"/>
      <c r="H8" s="5"/>
      <c r="I8" s="5"/>
      <c r="J8" s="5"/>
      <c r="K8" s="5"/>
      <c r="L8" s="5"/>
      <c r="M8" s="5"/>
      <c r="N8" s="5"/>
      <c r="O8" s="5"/>
      <c r="P8" s="5"/>
    </row>
    <row r="9" spans="1:16" s="6" customFormat="1" ht="15" x14ac:dyDescent="0.25">
      <c r="A9" s="124"/>
      <c r="B9" s="4" t="s">
        <v>3</v>
      </c>
      <c r="C9" s="5" t="s">
        <v>4</v>
      </c>
      <c r="D9" s="5"/>
      <c r="E9" s="5"/>
      <c r="F9" s="5"/>
      <c r="G9" s="5"/>
      <c r="H9" s="5"/>
      <c r="I9" s="5"/>
      <c r="J9" s="5"/>
      <c r="K9" s="5"/>
      <c r="L9" s="5"/>
      <c r="M9" s="5"/>
      <c r="N9" s="5"/>
      <c r="O9" s="5"/>
      <c r="P9" s="5"/>
    </row>
    <row r="10" spans="1:16" s="6" customFormat="1" ht="15" x14ac:dyDescent="0.25">
      <c r="A10" s="124"/>
      <c r="B10" s="4" t="s">
        <v>5</v>
      </c>
      <c r="C10" s="5" t="s">
        <v>6</v>
      </c>
      <c r="D10" s="5"/>
      <c r="E10" s="5"/>
      <c r="F10" s="5"/>
      <c r="G10" s="5"/>
      <c r="H10" s="5"/>
      <c r="I10" s="5"/>
      <c r="J10" s="5"/>
      <c r="K10" s="5"/>
      <c r="L10" s="5"/>
      <c r="M10" s="5"/>
      <c r="N10" s="5"/>
      <c r="O10" s="5"/>
      <c r="P10" s="5"/>
    </row>
    <row r="11" spans="1:16" s="87" customFormat="1" ht="21" customHeight="1" x14ac:dyDescent="0.25">
      <c r="A11" s="125" t="s">
        <v>7</v>
      </c>
      <c r="B11" s="125"/>
      <c r="C11" s="125"/>
      <c r="D11" s="125"/>
      <c r="E11" s="125"/>
      <c r="F11" s="125"/>
      <c r="G11" s="125"/>
      <c r="H11" s="125"/>
      <c r="I11" s="125"/>
      <c r="J11" s="125"/>
      <c r="K11" s="125"/>
      <c r="L11" s="125"/>
      <c r="M11" s="125"/>
      <c r="N11" s="125"/>
      <c r="O11" s="125"/>
      <c r="P11" s="125"/>
    </row>
    <row r="12" spans="1:16" s="7" customFormat="1" ht="12" customHeight="1" x14ac:dyDescent="0.25">
      <c r="B12" s="8" t="s">
        <v>8</v>
      </c>
      <c r="C12" s="8" t="s">
        <v>9</v>
      </c>
      <c r="D12" s="8"/>
      <c r="E12" s="8"/>
      <c r="F12" s="8"/>
      <c r="G12" s="8"/>
      <c r="H12" s="8"/>
      <c r="I12" s="8"/>
      <c r="J12" s="8"/>
      <c r="K12" s="8"/>
      <c r="L12" s="8"/>
      <c r="M12" s="8"/>
      <c r="N12" s="8"/>
      <c r="O12" s="8"/>
      <c r="P12" s="8"/>
    </row>
    <row r="13" spans="1:16" s="11" customFormat="1" ht="18.75" customHeight="1" x14ac:dyDescent="0.25">
      <c r="A13" s="9"/>
      <c r="B13" s="10" t="s">
        <v>10</v>
      </c>
      <c r="C13" s="9"/>
      <c r="D13" s="9"/>
      <c r="E13" s="9"/>
      <c r="F13" s="9"/>
      <c r="G13" s="9"/>
      <c r="H13" s="9"/>
      <c r="I13" s="9"/>
      <c r="J13" s="9"/>
      <c r="K13" s="9"/>
      <c r="L13" s="9"/>
      <c r="M13" s="9"/>
      <c r="N13" s="9"/>
      <c r="O13" s="9"/>
      <c r="P13" s="9"/>
    </row>
    <row r="14" spans="1:16" s="7" customFormat="1" ht="15" x14ac:dyDescent="0.2">
      <c r="B14" s="12" t="s">
        <v>11</v>
      </c>
      <c r="C14" s="13" t="s">
        <v>12</v>
      </c>
    </row>
    <row r="15" spans="1:16" s="7" customFormat="1" ht="12" customHeight="1" x14ac:dyDescent="0.2">
      <c r="B15" s="14"/>
      <c r="C15" s="15" t="s">
        <v>13</v>
      </c>
      <c r="D15" s="16"/>
      <c r="E15" s="16"/>
      <c r="F15" s="16"/>
      <c r="G15" s="16"/>
      <c r="H15" s="16"/>
      <c r="I15" s="16"/>
      <c r="J15" s="16"/>
      <c r="K15" s="16"/>
      <c r="L15" s="16"/>
      <c r="M15" s="16"/>
      <c r="N15" s="16"/>
      <c r="O15" s="16"/>
      <c r="P15" s="16"/>
    </row>
    <row r="16" spans="1:16" s="7" customFormat="1" ht="12" customHeight="1" x14ac:dyDescent="0.25">
      <c r="B16" s="14"/>
      <c r="C16" s="16"/>
      <c r="D16" s="16"/>
      <c r="E16" s="16"/>
      <c r="F16" s="16"/>
      <c r="G16" s="16"/>
      <c r="H16" s="16"/>
      <c r="I16" s="16"/>
      <c r="J16" s="16"/>
      <c r="K16" s="16"/>
      <c r="L16" s="16"/>
      <c r="M16" s="16"/>
      <c r="N16" s="16"/>
      <c r="O16" s="16"/>
      <c r="P16" s="16"/>
    </row>
    <row r="17" spans="2:16" s="7" customFormat="1" ht="18" customHeight="1" x14ac:dyDescent="0.25">
      <c r="B17" s="14"/>
      <c r="C17" s="16"/>
      <c r="D17" s="113" t="s">
        <v>14</v>
      </c>
      <c r="E17" s="113"/>
      <c r="F17" s="113"/>
      <c r="G17" s="113"/>
      <c r="H17" s="113"/>
      <c r="I17" s="113"/>
      <c r="J17" s="126">
        <v>2023</v>
      </c>
      <c r="K17" s="126"/>
      <c r="L17" s="126"/>
      <c r="M17" s="126">
        <v>2022</v>
      </c>
      <c r="N17" s="126"/>
      <c r="O17" s="126"/>
    </row>
    <row r="18" spans="2:16" s="7" customFormat="1" ht="18" customHeight="1" x14ac:dyDescent="0.2">
      <c r="B18" s="14"/>
      <c r="C18" s="16"/>
      <c r="D18" s="110" t="s">
        <v>109</v>
      </c>
      <c r="E18" s="110"/>
      <c r="F18" s="110"/>
      <c r="G18" s="110"/>
      <c r="H18" s="110"/>
      <c r="I18" s="110"/>
      <c r="J18" s="111">
        <v>87411.67</v>
      </c>
      <c r="K18" s="111"/>
      <c r="L18" s="111"/>
      <c r="M18" s="111">
        <v>0</v>
      </c>
      <c r="N18" s="111"/>
      <c r="O18" s="111"/>
    </row>
    <row r="19" spans="2:16" s="7" customFormat="1" ht="18" customHeight="1" x14ac:dyDescent="0.2">
      <c r="B19" s="14"/>
      <c r="C19" s="16"/>
      <c r="D19" s="110" t="s">
        <v>15</v>
      </c>
      <c r="E19" s="110"/>
      <c r="F19" s="110"/>
      <c r="G19" s="110"/>
      <c r="H19" s="110"/>
      <c r="I19" s="110"/>
      <c r="J19" s="111">
        <v>17673671.07</v>
      </c>
      <c r="K19" s="111"/>
      <c r="L19" s="111"/>
      <c r="M19" s="111">
        <v>10479197.689999999</v>
      </c>
      <c r="N19" s="111"/>
      <c r="O19" s="111"/>
    </row>
    <row r="20" spans="2:16" s="7" customFormat="1" ht="18" customHeight="1" x14ac:dyDescent="0.2">
      <c r="B20" s="14"/>
      <c r="C20" s="16"/>
      <c r="D20" s="110" t="s">
        <v>16</v>
      </c>
      <c r="E20" s="110"/>
      <c r="F20" s="110"/>
      <c r="G20" s="110"/>
      <c r="H20" s="110"/>
      <c r="I20" s="110"/>
      <c r="J20" s="111">
        <v>0</v>
      </c>
      <c r="K20" s="111"/>
      <c r="L20" s="111"/>
      <c r="M20" s="111">
        <v>0</v>
      </c>
      <c r="N20" s="111"/>
      <c r="O20" s="111"/>
    </row>
    <row r="21" spans="2:16" s="7" customFormat="1" ht="30" customHeight="1" x14ac:dyDescent="0.2">
      <c r="B21" s="14"/>
      <c r="C21" s="16"/>
      <c r="D21" s="112" t="s">
        <v>111</v>
      </c>
      <c r="E21" s="112"/>
      <c r="F21" s="112"/>
      <c r="G21" s="112"/>
      <c r="H21" s="112"/>
      <c r="I21" s="112"/>
      <c r="J21" s="111">
        <v>26528</v>
      </c>
      <c r="K21" s="111"/>
      <c r="L21" s="111"/>
      <c r="M21" s="111">
        <v>26528</v>
      </c>
      <c r="N21" s="111"/>
      <c r="O21" s="111"/>
    </row>
    <row r="22" spans="2:16" s="7" customFormat="1" ht="18" customHeight="1" x14ac:dyDescent="0.25">
      <c r="B22" s="14"/>
      <c r="C22" s="16"/>
      <c r="D22" s="114" t="s">
        <v>18</v>
      </c>
      <c r="E22" s="115"/>
      <c r="F22" s="115"/>
      <c r="G22" s="115"/>
      <c r="H22" s="115"/>
      <c r="I22" s="116"/>
      <c r="J22" s="117">
        <f>SUM(J18:L21)</f>
        <v>17787610.740000002</v>
      </c>
      <c r="K22" s="117"/>
      <c r="L22" s="117"/>
      <c r="M22" s="117">
        <f>SUM(M18:O21)</f>
        <v>10505725.689999999</v>
      </c>
      <c r="N22" s="117"/>
      <c r="O22" s="117"/>
    </row>
    <row r="23" spans="2:16" s="7" customFormat="1" ht="21" customHeight="1" x14ac:dyDescent="0.25">
      <c r="B23" s="14"/>
      <c r="C23" s="17" t="s">
        <v>19</v>
      </c>
      <c r="D23" s="18"/>
      <c r="E23" s="18"/>
      <c r="F23" s="18"/>
      <c r="G23" s="18"/>
      <c r="H23" s="18"/>
      <c r="I23" s="18"/>
      <c r="J23" s="19"/>
      <c r="K23" s="19"/>
      <c r="L23" s="19"/>
      <c r="M23" s="19"/>
      <c r="N23" s="19"/>
      <c r="O23" s="19"/>
    </row>
    <row r="24" spans="2:16" s="7" customFormat="1" ht="28.5" customHeight="1" x14ac:dyDescent="0.25">
      <c r="B24" s="20"/>
      <c r="C24" s="118" t="s">
        <v>1740</v>
      </c>
      <c r="D24" s="118"/>
      <c r="E24" s="118"/>
      <c r="F24" s="118"/>
      <c r="G24" s="118"/>
      <c r="H24" s="118"/>
      <c r="I24" s="118"/>
      <c r="J24" s="118"/>
      <c r="K24" s="118"/>
      <c r="L24" s="118"/>
      <c r="M24" s="118"/>
      <c r="N24" s="118"/>
      <c r="O24" s="118"/>
      <c r="P24" s="118"/>
    </row>
    <row r="25" spans="2:16" s="7" customFormat="1" ht="15" x14ac:dyDescent="0.25">
      <c r="B25" s="14"/>
      <c r="C25" s="17" t="s">
        <v>20</v>
      </c>
      <c r="D25" s="16"/>
      <c r="E25" s="16"/>
      <c r="F25" s="16"/>
      <c r="G25" s="16"/>
      <c r="H25" s="16"/>
      <c r="I25" s="16"/>
      <c r="J25" s="16"/>
      <c r="K25" s="16"/>
      <c r="L25" s="16"/>
      <c r="M25" s="16"/>
      <c r="N25" s="16"/>
      <c r="O25" s="16"/>
      <c r="P25" s="16"/>
    </row>
    <row r="26" spans="2:16" s="7" customFormat="1" ht="12" customHeight="1" x14ac:dyDescent="0.25">
      <c r="B26" s="14"/>
      <c r="C26" s="119" t="s">
        <v>1669</v>
      </c>
      <c r="D26" s="119"/>
      <c r="E26" s="119"/>
      <c r="F26" s="119"/>
      <c r="G26" s="119"/>
      <c r="H26" s="119"/>
      <c r="I26" s="119"/>
      <c r="J26" s="119"/>
      <c r="K26" s="119"/>
      <c r="L26" s="119"/>
      <c r="M26" s="119"/>
      <c r="N26" s="119"/>
      <c r="O26" s="119"/>
      <c r="P26" s="119"/>
    </row>
    <row r="27" spans="2:16" s="7" customFormat="1" ht="18" customHeight="1" x14ac:dyDescent="0.25">
      <c r="B27" s="14"/>
      <c r="C27" s="119"/>
      <c r="D27" s="119"/>
      <c r="E27" s="119"/>
      <c r="F27" s="119"/>
      <c r="G27" s="119"/>
      <c r="H27" s="119"/>
      <c r="I27" s="119"/>
      <c r="J27" s="119"/>
      <c r="K27" s="119"/>
      <c r="L27" s="119"/>
      <c r="M27" s="119"/>
      <c r="N27" s="119"/>
      <c r="O27" s="119"/>
      <c r="P27" s="119"/>
    </row>
    <row r="28" spans="2:16" s="7" customFormat="1" ht="15" customHeight="1" x14ac:dyDescent="0.25">
      <c r="B28" s="14"/>
      <c r="C28" s="17" t="s">
        <v>21</v>
      </c>
      <c r="D28" s="16"/>
      <c r="E28" s="16"/>
      <c r="F28" s="16"/>
      <c r="G28" s="16"/>
      <c r="H28" s="16"/>
      <c r="I28" s="16"/>
      <c r="J28" s="16"/>
      <c r="K28" s="16"/>
      <c r="L28" s="16"/>
      <c r="M28" s="16"/>
      <c r="N28" s="16"/>
      <c r="O28" s="16"/>
      <c r="P28" s="16"/>
    </row>
    <row r="29" spans="2:16" s="7" customFormat="1" ht="15" customHeight="1" x14ac:dyDescent="0.25">
      <c r="B29" s="14"/>
      <c r="C29" s="120" t="s">
        <v>22</v>
      </c>
      <c r="D29" s="120"/>
      <c r="E29" s="120"/>
      <c r="F29" s="120"/>
      <c r="G29" s="120"/>
      <c r="H29" s="120"/>
      <c r="I29" s="120"/>
      <c r="J29" s="120"/>
      <c r="K29" s="120"/>
      <c r="L29" s="120"/>
      <c r="M29" s="120"/>
      <c r="N29" s="120"/>
      <c r="O29" s="120"/>
      <c r="P29" s="120"/>
    </row>
    <row r="30" spans="2:16" s="7" customFormat="1" ht="5.25" customHeight="1" x14ac:dyDescent="0.2">
      <c r="B30" s="14"/>
      <c r="C30" s="105"/>
      <c r="D30" s="105"/>
      <c r="E30" s="105"/>
      <c r="F30" s="105"/>
      <c r="G30" s="105"/>
      <c r="H30" s="105"/>
      <c r="I30" s="105"/>
      <c r="J30" s="105"/>
      <c r="K30" s="105"/>
      <c r="L30" s="105"/>
      <c r="M30" s="105"/>
      <c r="N30" s="105"/>
      <c r="O30" s="105"/>
      <c r="P30" s="16"/>
    </row>
    <row r="31" spans="2:16" s="7" customFormat="1" ht="15.75" customHeight="1" x14ac:dyDescent="0.25">
      <c r="B31" s="14"/>
      <c r="C31" s="16"/>
      <c r="D31" s="16"/>
      <c r="E31" s="16"/>
      <c r="F31" s="113" t="s">
        <v>23</v>
      </c>
      <c r="G31" s="113"/>
      <c r="H31" s="113"/>
      <c r="I31" s="113"/>
      <c r="J31" s="113"/>
      <c r="K31" s="136" t="s">
        <v>24</v>
      </c>
      <c r="L31" s="136"/>
      <c r="M31" s="136"/>
      <c r="O31" s="16"/>
      <c r="P31" s="16"/>
    </row>
    <row r="32" spans="2:16" s="7" customFormat="1" ht="15.75" customHeight="1" x14ac:dyDescent="0.2">
      <c r="B32" s="14"/>
      <c r="C32" s="16"/>
      <c r="D32" s="16"/>
      <c r="E32" s="16"/>
      <c r="F32" s="110" t="s">
        <v>25</v>
      </c>
      <c r="G32" s="110"/>
      <c r="H32" s="110"/>
      <c r="I32" s="110"/>
      <c r="J32" s="110"/>
      <c r="K32" s="137">
        <f>+J18</f>
        <v>87411.67</v>
      </c>
      <c r="L32" s="137"/>
      <c r="M32" s="137"/>
      <c r="O32" s="16"/>
      <c r="P32" s="16"/>
    </row>
    <row r="33" spans="1:31" s="7" customFormat="1" ht="15.75" customHeight="1" x14ac:dyDescent="0.2">
      <c r="B33" s="14"/>
      <c r="C33" s="16"/>
      <c r="D33" s="16"/>
      <c r="E33" s="16"/>
      <c r="F33" s="110"/>
      <c r="G33" s="110"/>
      <c r="H33" s="110"/>
      <c r="I33" s="110"/>
      <c r="J33" s="110"/>
      <c r="K33" s="137"/>
      <c r="L33" s="137"/>
      <c r="M33" s="137"/>
      <c r="O33" s="16"/>
      <c r="P33" s="16"/>
    </row>
    <row r="34" spans="1:31" s="7" customFormat="1" ht="15.75" customHeight="1" x14ac:dyDescent="0.25">
      <c r="B34" s="14"/>
      <c r="C34" s="16"/>
      <c r="D34" s="16"/>
      <c r="E34" s="16"/>
      <c r="F34" s="114" t="s">
        <v>18</v>
      </c>
      <c r="G34" s="115"/>
      <c r="H34" s="115"/>
      <c r="I34" s="115"/>
      <c r="J34" s="116"/>
      <c r="K34" s="127">
        <f>+K33+K32</f>
        <v>87411.67</v>
      </c>
      <c r="L34" s="128"/>
      <c r="M34" s="129"/>
      <c r="O34" s="16"/>
      <c r="P34" s="16"/>
    </row>
    <row r="35" spans="1:31" s="7" customFormat="1" ht="12" customHeight="1" x14ac:dyDescent="0.25">
      <c r="B35" s="14"/>
      <c r="C35" s="16"/>
      <c r="D35" s="16"/>
      <c r="E35" s="16"/>
      <c r="F35" s="18"/>
      <c r="G35" s="18"/>
      <c r="H35" s="18"/>
      <c r="I35" s="18"/>
      <c r="J35" s="18"/>
      <c r="K35" s="21"/>
      <c r="L35" s="21"/>
      <c r="M35" s="21"/>
      <c r="O35" s="16"/>
      <c r="P35" s="16"/>
    </row>
    <row r="36" spans="1:31" s="7" customFormat="1" ht="17.25" customHeight="1" x14ac:dyDescent="0.2">
      <c r="A36" s="13"/>
      <c r="B36" s="12" t="s">
        <v>11</v>
      </c>
      <c r="C36" s="13" t="s">
        <v>26</v>
      </c>
    </row>
    <row r="37" spans="1:31" s="24" customFormat="1" ht="12" customHeight="1" x14ac:dyDescent="0.25">
      <c r="A37" s="22"/>
      <c r="B37" s="23"/>
      <c r="C37" s="130" t="s">
        <v>274</v>
      </c>
      <c r="D37" s="130"/>
      <c r="E37" s="130"/>
      <c r="F37" s="130"/>
      <c r="G37" s="130"/>
      <c r="H37" s="130"/>
      <c r="I37" s="130"/>
      <c r="J37" s="130"/>
      <c r="K37" s="130"/>
      <c r="L37" s="130"/>
      <c r="M37" s="130"/>
      <c r="N37" s="130"/>
      <c r="O37" s="130"/>
      <c r="P37" s="130"/>
      <c r="S37" s="7"/>
      <c r="T37" s="7"/>
      <c r="U37" s="7"/>
      <c r="V37" s="7"/>
      <c r="W37" s="7"/>
      <c r="X37" s="7"/>
      <c r="Y37" s="7"/>
      <c r="Z37" s="7"/>
      <c r="AA37" s="7"/>
      <c r="AB37" s="7"/>
      <c r="AC37" s="7"/>
      <c r="AD37" s="7"/>
      <c r="AE37" s="7"/>
    </row>
    <row r="38" spans="1:31" s="24" customFormat="1" ht="30.75" customHeight="1" x14ac:dyDescent="0.25">
      <c r="A38" s="22"/>
      <c r="B38" s="25"/>
      <c r="C38" s="130"/>
      <c r="D38" s="130"/>
      <c r="E38" s="130"/>
      <c r="F38" s="130"/>
      <c r="G38" s="130"/>
      <c r="H38" s="130"/>
      <c r="I38" s="130"/>
      <c r="J38" s="130"/>
      <c r="K38" s="130"/>
      <c r="L38" s="130"/>
      <c r="M38" s="130"/>
      <c r="N38" s="130"/>
      <c r="O38" s="130"/>
      <c r="P38" s="130"/>
      <c r="S38" s="7"/>
      <c r="T38" s="7"/>
      <c r="U38" s="7"/>
      <c r="V38" s="7"/>
      <c r="W38" s="7"/>
      <c r="X38" s="7"/>
      <c r="Y38" s="7"/>
      <c r="Z38" s="7"/>
      <c r="AA38" s="7"/>
      <c r="AB38" s="7"/>
      <c r="AC38" s="7"/>
      <c r="AD38" s="7"/>
      <c r="AE38" s="7"/>
    </row>
    <row r="39" spans="1:31" s="7" customFormat="1" ht="16.5" customHeight="1" x14ac:dyDescent="0.25">
      <c r="A39" s="101"/>
      <c r="B39" s="26"/>
      <c r="C39" s="131" t="s">
        <v>14</v>
      </c>
      <c r="D39" s="132"/>
      <c r="E39" s="132"/>
      <c r="F39" s="132"/>
      <c r="G39" s="132"/>
      <c r="H39" s="132"/>
      <c r="I39" s="132"/>
      <c r="J39" s="133">
        <v>2023</v>
      </c>
      <c r="K39" s="134"/>
      <c r="L39" s="135"/>
      <c r="M39" s="133">
        <v>2022</v>
      </c>
      <c r="N39" s="134"/>
      <c r="O39" s="135"/>
    </row>
    <row r="40" spans="1:31" s="7" customFormat="1" ht="17.25" customHeight="1" x14ac:dyDescent="0.25">
      <c r="A40" s="101"/>
      <c r="B40" s="26"/>
      <c r="C40" s="148" t="s">
        <v>478</v>
      </c>
      <c r="D40" s="149"/>
      <c r="E40" s="149"/>
      <c r="F40" s="149"/>
      <c r="G40" s="149"/>
      <c r="H40" s="149"/>
      <c r="I40" s="149"/>
      <c r="J40" s="140">
        <v>0</v>
      </c>
      <c r="K40" s="141"/>
      <c r="L40" s="142"/>
      <c r="M40" s="140">
        <v>0</v>
      </c>
      <c r="N40" s="141"/>
      <c r="O40" s="142"/>
    </row>
    <row r="41" spans="1:31" s="7" customFormat="1" ht="27" customHeight="1" x14ac:dyDescent="0.25">
      <c r="A41" s="101"/>
      <c r="B41" s="26"/>
      <c r="C41" s="138" t="s">
        <v>27</v>
      </c>
      <c r="D41" s="139"/>
      <c r="E41" s="139"/>
      <c r="F41" s="139"/>
      <c r="G41" s="139"/>
      <c r="H41" s="139"/>
      <c r="I41" s="139"/>
      <c r="J41" s="150">
        <v>0</v>
      </c>
      <c r="K41" s="151"/>
      <c r="L41" s="152"/>
      <c r="M41" s="150">
        <v>0</v>
      </c>
      <c r="N41" s="151"/>
      <c r="O41" s="152"/>
    </row>
    <row r="42" spans="1:31" s="47" customFormat="1" ht="20.25" customHeight="1" x14ac:dyDescent="0.25">
      <c r="A42" s="48"/>
      <c r="B42" s="84"/>
      <c r="C42" s="138" t="s">
        <v>515</v>
      </c>
      <c r="D42" s="139"/>
      <c r="E42" s="139"/>
      <c r="F42" s="139"/>
      <c r="G42" s="139"/>
      <c r="H42" s="139"/>
      <c r="I42" s="139"/>
      <c r="J42" s="140">
        <v>0</v>
      </c>
      <c r="K42" s="141"/>
      <c r="L42" s="142"/>
      <c r="M42" s="140">
        <v>0</v>
      </c>
      <c r="N42" s="141"/>
      <c r="O42" s="142"/>
    </row>
    <row r="43" spans="1:31" s="7" customFormat="1" ht="18" customHeight="1" x14ac:dyDescent="0.25">
      <c r="A43" s="101"/>
      <c r="B43" s="26"/>
      <c r="C43" s="143" t="s">
        <v>18</v>
      </c>
      <c r="D43" s="144"/>
      <c r="E43" s="144"/>
      <c r="F43" s="144"/>
      <c r="G43" s="144"/>
      <c r="H43" s="144"/>
      <c r="I43" s="144"/>
      <c r="J43" s="145">
        <f>SUM(J40:L42)</f>
        <v>0</v>
      </c>
      <c r="K43" s="146"/>
      <c r="L43" s="147"/>
      <c r="M43" s="145">
        <f>SUM(M40:O42)</f>
        <v>0</v>
      </c>
      <c r="N43" s="146"/>
      <c r="O43" s="147"/>
    </row>
    <row r="44" spans="1:31" s="7" customFormat="1" ht="18.75" customHeight="1" x14ac:dyDescent="0.25">
      <c r="A44" s="101"/>
      <c r="B44" s="26"/>
      <c r="C44" s="17" t="s">
        <v>28</v>
      </c>
      <c r="D44" s="15"/>
      <c r="E44" s="15"/>
      <c r="F44" s="15"/>
      <c r="G44" s="15"/>
      <c r="H44" s="15"/>
      <c r="I44" s="15"/>
      <c r="J44" s="15"/>
      <c r="K44" s="15"/>
      <c r="L44" s="15"/>
      <c r="M44" s="15"/>
      <c r="N44" s="15"/>
      <c r="O44" s="15"/>
      <c r="P44" s="15"/>
    </row>
    <row r="45" spans="1:31" s="7" customFormat="1" ht="27.75" customHeight="1" x14ac:dyDescent="0.25">
      <c r="A45" s="101"/>
      <c r="B45" s="26"/>
      <c r="C45" s="120" t="s">
        <v>1741</v>
      </c>
      <c r="D45" s="120"/>
      <c r="E45" s="120"/>
      <c r="F45" s="120"/>
      <c r="G45" s="120"/>
      <c r="H45" s="120"/>
      <c r="I45" s="120"/>
      <c r="J45" s="120"/>
      <c r="K45" s="120"/>
      <c r="L45" s="120"/>
      <c r="M45" s="120"/>
      <c r="N45" s="120"/>
      <c r="O45" s="120"/>
      <c r="P45" s="120"/>
    </row>
    <row r="46" spans="1:31" s="30" customFormat="1" ht="19.5" customHeight="1" x14ac:dyDescent="0.25">
      <c r="A46" s="27"/>
      <c r="B46" s="28"/>
      <c r="C46" s="10" t="s">
        <v>29</v>
      </c>
      <c r="D46" s="29"/>
      <c r="E46" s="27"/>
      <c r="F46" s="27"/>
      <c r="G46" s="27"/>
      <c r="H46" s="27"/>
      <c r="I46" s="27"/>
      <c r="J46" s="27"/>
      <c r="K46" s="27"/>
      <c r="L46" s="27"/>
      <c r="M46" s="27"/>
      <c r="N46" s="27"/>
      <c r="O46" s="27"/>
      <c r="P46" s="27"/>
    </row>
    <row r="47" spans="1:31" s="7" customFormat="1" ht="60.75" customHeight="1" x14ac:dyDescent="0.25">
      <c r="A47" s="101"/>
      <c r="B47" s="104"/>
      <c r="C47" s="120" t="s">
        <v>1680</v>
      </c>
      <c r="D47" s="120"/>
      <c r="E47" s="120"/>
      <c r="F47" s="120"/>
      <c r="G47" s="120"/>
      <c r="H47" s="120"/>
      <c r="I47" s="120"/>
      <c r="J47" s="120"/>
      <c r="K47" s="120"/>
      <c r="L47" s="120"/>
      <c r="M47" s="120"/>
      <c r="N47" s="120"/>
      <c r="O47" s="120"/>
      <c r="P47" s="120"/>
    </row>
    <row r="48" spans="1:31" s="7" customFormat="1" ht="14.25" customHeight="1" x14ac:dyDescent="0.25">
      <c r="A48" s="31"/>
      <c r="B48" s="12"/>
      <c r="C48" s="10" t="s">
        <v>30</v>
      </c>
      <c r="D48" s="31"/>
      <c r="E48" s="31"/>
      <c r="F48" s="31"/>
      <c r="G48" s="31"/>
      <c r="H48" s="31"/>
      <c r="I48" s="31"/>
      <c r="J48" s="31"/>
      <c r="K48" s="31"/>
      <c r="L48" s="31"/>
      <c r="M48" s="31"/>
      <c r="N48" s="31"/>
      <c r="O48" s="31"/>
      <c r="P48" s="31"/>
    </row>
    <row r="49" spans="1:33" s="24" customFormat="1" ht="12" customHeight="1" x14ac:dyDescent="0.25">
      <c r="A49" s="32"/>
      <c r="B49" s="33"/>
      <c r="C49" s="153" t="s">
        <v>1742</v>
      </c>
      <c r="D49" s="153"/>
      <c r="E49" s="153"/>
      <c r="F49" s="153"/>
      <c r="G49" s="153"/>
      <c r="H49" s="153"/>
      <c r="I49" s="153"/>
      <c r="J49" s="153"/>
      <c r="K49" s="153"/>
      <c r="L49" s="153"/>
      <c r="M49" s="153"/>
      <c r="N49" s="153"/>
      <c r="O49" s="153"/>
      <c r="P49" s="153"/>
    </row>
    <row r="50" spans="1:33" s="24" customFormat="1" ht="30" customHeight="1" x14ac:dyDescent="0.25">
      <c r="A50" s="34"/>
      <c r="B50" s="14"/>
      <c r="C50" s="153"/>
      <c r="D50" s="153"/>
      <c r="E50" s="153"/>
      <c r="F50" s="153"/>
      <c r="G50" s="153"/>
      <c r="H50" s="153"/>
      <c r="I50" s="153"/>
      <c r="J50" s="153"/>
      <c r="K50" s="153"/>
      <c r="L50" s="153"/>
      <c r="M50" s="153"/>
      <c r="N50" s="153"/>
      <c r="O50" s="153"/>
      <c r="P50" s="153"/>
      <c r="S50" s="7"/>
      <c r="T50" s="7"/>
      <c r="U50" s="7"/>
      <c r="V50" s="7"/>
      <c r="W50" s="7"/>
      <c r="X50" s="7"/>
      <c r="Y50" s="7"/>
      <c r="Z50" s="7"/>
      <c r="AA50" s="7"/>
      <c r="AB50" s="7"/>
      <c r="AC50" s="7"/>
      <c r="AD50" s="7"/>
      <c r="AE50" s="7"/>
      <c r="AF50" s="7"/>
      <c r="AG50" s="7"/>
    </row>
    <row r="51" spans="1:33" s="7" customFormat="1" ht="17.25" customHeight="1" x14ac:dyDescent="0.25">
      <c r="A51" s="16"/>
      <c r="B51" s="12"/>
      <c r="C51" s="10" t="s">
        <v>31</v>
      </c>
      <c r="D51" s="16"/>
      <c r="E51" s="16"/>
      <c r="F51" s="16"/>
      <c r="G51" s="16"/>
      <c r="H51" s="16"/>
      <c r="I51" s="16"/>
      <c r="J51" s="16"/>
      <c r="K51" s="16"/>
      <c r="L51" s="16"/>
      <c r="M51" s="16"/>
      <c r="N51" s="16"/>
      <c r="O51" s="16"/>
      <c r="P51" s="16"/>
    </row>
    <row r="52" spans="1:33" s="24" customFormat="1" ht="12" customHeight="1" x14ac:dyDescent="0.25">
      <c r="A52" s="32"/>
      <c r="B52" s="33"/>
      <c r="C52" s="154" t="s">
        <v>1762</v>
      </c>
      <c r="D52" s="154"/>
      <c r="E52" s="154"/>
      <c r="F52" s="154"/>
      <c r="G52" s="154"/>
      <c r="H52" s="154"/>
      <c r="I52" s="154"/>
      <c r="J52" s="154"/>
      <c r="K52" s="154"/>
      <c r="L52" s="154"/>
      <c r="M52" s="154"/>
      <c r="N52" s="154"/>
      <c r="O52" s="154"/>
      <c r="P52" s="154"/>
    </row>
    <row r="53" spans="1:33" s="24" customFormat="1" ht="51" customHeight="1" x14ac:dyDescent="0.25">
      <c r="A53" s="34"/>
      <c r="B53" s="14"/>
      <c r="C53" s="154"/>
      <c r="D53" s="154"/>
      <c r="E53" s="154"/>
      <c r="F53" s="154"/>
      <c r="G53" s="154"/>
      <c r="H53" s="154"/>
      <c r="I53" s="154"/>
      <c r="J53" s="154"/>
      <c r="K53" s="154"/>
      <c r="L53" s="154"/>
      <c r="M53" s="154"/>
      <c r="N53" s="154"/>
      <c r="O53" s="154"/>
      <c r="P53" s="154"/>
      <c r="R53" s="97">
        <f>+L66+L65+L64+L63+L62+L61+L60+L59+L58+L57+L56+L55</f>
        <v>-786025.22</v>
      </c>
      <c r="S53" s="7"/>
      <c r="T53" s="7"/>
      <c r="U53" s="7"/>
      <c r="V53" s="7"/>
      <c r="W53" s="7"/>
      <c r="X53" s="7"/>
      <c r="Y53" s="7"/>
      <c r="Z53" s="7"/>
      <c r="AA53" s="7"/>
      <c r="AB53" s="7"/>
      <c r="AC53" s="7"/>
      <c r="AD53" s="7"/>
      <c r="AE53" s="7"/>
      <c r="AF53" s="7"/>
      <c r="AG53" s="7"/>
    </row>
    <row r="54" spans="1:33" s="24" customFormat="1" ht="30" customHeight="1" x14ac:dyDescent="0.25">
      <c r="A54" s="34"/>
      <c r="B54" s="14"/>
      <c r="C54" s="102"/>
      <c r="D54" s="102"/>
      <c r="E54" s="102"/>
      <c r="F54" s="102"/>
      <c r="G54" s="102"/>
      <c r="H54" s="102"/>
      <c r="I54" s="102"/>
      <c r="J54" s="102"/>
      <c r="K54" s="102"/>
      <c r="L54" s="155" t="s">
        <v>1670</v>
      </c>
      <c r="M54" s="155"/>
      <c r="N54" s="155" t="s">
        <v>1662</v>
      </c>
      <c r="O54" s="155"/>
      <c r="P54" s="102"/>
      <c r="S54" s="7"/>
      <c r="T54" s="7"/>
      <c r="U54" s="7"/>
      <c r="V54" s="7"/>
      <c r="W54" s="7"/>
      <c r="X54" s="7"/>
      <c r="Y54" s="7"/>
      <c r="Z54" s="7"/>
      <c r="AA54" s="7"/>
      <c r="AB54" s="7"/>
      <c r="AC54" s="7"/>
      <c r="AD54" s="7"/>
      <c r="AE54" s="7"/>
      <c r="AF54" s="7"/>
      <c r="AG54" s="7"/>
    </row>
    <row r="55" spans="1:33" s="24" customFormat="1" ht="29.25" customHeight="1" x14ac:dyDescent="0.25">
      <c r="B55" s="14"/>
      <c r="C55" s="14"/>
      <c r="D55" s="107" t="s">
        <v>32</v>
      </c>
      <c r="E55" s="107"/>
      <c r="F55" s="108" t="s">
        <v>1632</v>
      </c>
      <c r="G55" s="108"/>
      <c r="H55" s="108"/>
      <c r="I55" s="108"/>
      <c r="J55" s="108"/>
      <c r="K55" s="108"/>
      <c r="L55" s="109">
        <v>-87807.49</v>
      </c>
      <c r="M55" s="109"/>
      <c r="N55" s="109">
        <v>-87807.49</v>
      </c>
      <c r="O55" s="109"/>
      <c r="P55" s="14"/>
      <c r="S55" s="7"/>
      <c r="T55" s="7"/>
      <c r="U55" s="7"/>
      <c r="V55" s="7"/>
      <c r="W55" s="7"/>
      <c r="X55" s="7"/>
      <c r="Y55" s="7"/>
      <c r="Z55" s="7"/>
      <c r="AA55" s="7"/>
      <c r="AB55" s="7"/>
      <c r="AC55" s="7"/>
      <c r="AD55" s="7"/>
      <c r="AE55" s="7"/>
      <c r="AF55" s="7"/>
      <c r="AG55" s="7"/>
    </row>
    <row r="56" spans="1:33" s="24" customFormat="1" ht="28.5" customHeight="1" x14ac:dyDescent="0.25">
      <c r="B56" s="14"/>
      <c r="C56" s="14"/>
      <c r="D56" s="107" t="s">
        <v>34</v>
      </c>
      <c r="E56" s="107"/>
      <c r="F56" s="108" t="s">
        <v>1633</v>
      </c>
      <c r="G56" s="108"/>
      <c r="H56" s="108"/>
      <c r="I56" s="108"/>
      <c r="J56" s="108"/>
      <c r="K56" s="108"/>
      <c r="L56" s="109">
        <v>-45117.21</v>
      </c>
      <c r="M56" s="109"/>
      <c r="N56" s="109">
        <v>-45117.21</v>
      </c>
      <c r="O56" s="109"/>
      <c r="P56" s="14"/>
      <c r="S56" s="7"/>
      <c r="T56" s="7"/>
      <c r="U56" s="7"/>
      <c r="V56" s="7"/>
      <c r="W56" s="7"/>
      <c r="X56" s="7"/>
      <c r="Y56" s="7"/>
      <c r="Z56" s="7"/>
      <c r="AA56" s="7"/>
      <c r="AB56" s="7"/>
      <c r="AC56" s="7"/>
      <c r="AD56" s="7"/>
      <c r="AE56" s="7"/>
      <c r="AF56" s="7"/>
      <c r="AG56" s="7"/>
    </row>
    <row r="57" spans="1:33" s="24" customFormat="1" ht="28.5" customHeight="1" x14ac:dyDescent="0.25">
      <c r="B57" s="14"/>
      <c r="C57" s="14"/>
      <c r="D57" s="107" t="s">
        <v>1638</v>
      </c>
      <c r="E57" s="107"/>
      <c r="F57" s="108" t="s">
        <v>1634</v>
      </c>
      <c r="G57" s="108"/>
      <c r="H57" s="108"/>
      <c r="I57" s="108"/>
      <c r="J57" s="108"/>
      <c r="K57" s="108"/>
      <c r="L57" s="109">
        <v>-4226.41</v>
      </c>
      <c r="M57" s="109"/>
      <c r="N57" s="109">
        <v>-4226.41</v>
      </c>
      <c r="O57" s="109"/>
      <c r="P57" s="14"/>
      <c r="S57" s="7"/>
      <c r="T57" s="7"/>
      <c r="U57" s="7"/>
      <c r="V57" s="7"/>
      <c r="W57" s="7"/>
      <c r="X57" s="7"/>
      <c r="Y57" s="7"/>
      <c r="Z57" s="7"/>
      <c r="AA57" s="7"/>
      <c r="AB57" s="7"/>
      <c r="AC57" s="7"/>
      <c r="AD57" s="7"/>
      <c r="AE57" s="7"/>
      <c r="AF57" s="7"/>
      <c r="AG57" s="7"/>
    </row>
    <row r="58" spans="1:33" s="24" customFormat="1" ht="27" customHeight="1" x14ac:dyDescent="0.25">
      <c r="B58" s="14"/>
      <c r="C58" s="14"/>
      <c r="D58" s="107" t="s">
        <v>36</v>
      </c>
      <c r="E58" s="107"/>
      <c r="F58" s="108" t="s">
        <v>1635</v>
      </c>
      <c r="G58" s="108"/>
      <c r="H58" s="108"/>
      <c r="I58" s="108"/>
      <c r="J58" s="108"/>
      <c r="K58" s="108"/>
      <c r="L58" s="109">
        <v>-331966.26</v>
      </c>
      <c r="M58" s="109"/>
      <c r="N58" s="109">
        <v>-331966.26</v>
      </c>
      <c r="O58" s="109"/>
      <c r="P58" s="14"/>
      <c r="S58" s="7"/>
      <c r="T58" s="7"/>
      <c r="U58" s="7"/>
      <c r="V58" s="7"/>
      <c r="W58" s="7"/>
      <c r="X58" s="7"/>
      <c r="Y58" s="7"/>
      <c r="Z58" s="7"/>
      <c r="AA58" s="7"/>
      <c r="AB58" s="7"/>
      <c r="AC58" s="7"/>
      <c r="AD58" s="7"/>
      <c r="AE58" s="7"/>
      <c r="AF58" s="7"/>
      <c r="AG58" s="7"/>
    </row>
    <row r="59" spans="1:33" s="24" customFormat="1" ht="28.5" customHeight="1" x14ac:dyDescent="0.25">
      <c r="B59" s="14"/>
      <c r="C59" s="14"/>
      <c r="D59" s="107" t="s">
        <v>1639</v>
      </c>
      <c r="E59" s="107"/>
      <c r="F59" s="108" t="s">
        <v>1636</v>
      </c>
      <c r="G59" s="108"/>
      <c r="H59" s="108"/>
      <c r="I59" s="108"/>
      <c r="J59" s="108"/>
      <c r="K59" s="108"/>
      <c r="L59" s="109">
        <v>-72400.539999999994</v>
      </c>
      <c r="M59" s="109"/>
      <c r="N59" s="109">
        <v>-72400.539999999994</v>
      </c>
      <c r="O59" s="109"/>
      <c r="P59" s="14"/>
      <c r="S59" s="7"/>
      <c r="T59" s="7"/>
      <c r="U59" s="7"/>
      <c r="V59" s="7"/>
      <c r="W59" s="7"/>
      <c r="X59" s="7"/>
      <c r="Y59" s="7"/>
      <c r="Z59" s="7"/>
      <c r="AA59" s="7"/>
      <c r="AB59" s="7"/>
      <c r="AC59" s="7"/>
      <c r="AD59" s="7"/>
      <c r="AE59" s="7"/>
      <c r="AF59" s="7"/>
      <c r="AG59" s="7"/>
    </row>
    <row r="60" spans="1:33" s="24" customFormat="1" ht="29.25" customHeight="1" x14ac:dyDescent="0.25">
      <c r="B60" s="14"/>
      <c r="C60" s="14"/>
      <c r="D60" s="107" t="s">
        <v>38</v>
      </c>
      <c r="E60" s="107"/>
      <c r="F60" s="108" t="s">
        <v>1637</v>
      </c>
      <c r="G60" s="108"/>
      <c r="H60" s="108"/>
      <c r="I60" s="108"/>
      <c r="J60" s="108"/>
      <c r="K60" s="108"/>
      <c r="L60" s="109">
        <v>-1354.27</v>
      </c>
      <c r="M60" s="109"/>
      <c r="N60" s="109">
        <v>-1354.27</v>
      </c>
      <c r="O60" s="109"/>
      <c r="P60" s="14"/>
      <c r="S60" s="7"/>
      <c r="T60" s="7"/>
      <c r="U60" s="7"/>
      <c r="V60" s="7"/>
      <c r="W60" s="7"/>
      <c r="X60" s="7"/>
      <c r="Y60" s="7"/>
      <c r="Z60" s="7"/>
      <c r="AA60" s="7"/>
      <c r="AB60" s="7"/>
      <c r="AC60" s="7"/>
      <c r="AD60" s="7"/>
      <c r="AE60" s="7"/>
      <c r="AF60" s="7"/>
      <c r="AG60" s="7"/>
    </row>
    <row r="61" spans="1:33" s="24" customFormat="1" ht="29.25" customHeight="1" x14ac:dyDescent="0.25">
      <c r="B61" s="14"/>
      <c r="C61" s="14"/>
      <c r="D61" s="310" t="s">
        <v>1682</v>
      </c>
      <c r="E61" s="310"/>
      <c r="F61" s="108" t="s">
        <v>1683</v>
      </c>
      <c r="G61" s="108"/>
      <c r="H61" s="108"/>
      <c r="I61" s="108"/>
      <c r="J61" s="108"/>
      <c r="K61" s="108"/>
      <c r="L61" s="109">
        <v>-41262.480000000003</v>
      </c>
      <c r="M61" s="109"/>
      <c r="N61" s="109">
        <v>-41262.480000000003</v>
      </c>
      <c r="O61" s="109"/>
      <c r="P61" s="14"/>
      <c r="S61" s="7"/>
      <c r="T61" s="7"/>
      <c r="U61" s="7"/>
      <c r="V61" s="7"/>
      <c r="W61" s="7"/>
      <c r="X61" s="7"/>
      <c r="Y61" s="7"/>
      <c r="Z61" s="7"/>
      <c r="AA61" s="7"/>
      <c r="AB61" s="7"/>
      <c r="AC61" s="7"/>
      <c r="AD61" s="7"/>
      <c r="AE61" s="7"/>
      <c r="AF61" s="7"/>
      <c r="AG61" s="7"/>
    </row>
    <row r="62" spans="1:33" s="24" customFormat="1" ht="29.25" customHeight="1" x14ac:dyDescent="0.25">
      <c r="B62" s="14"/>
      <c r="C62" s="14"/>
      <c r="D62" s="310" t="s">
        <v>1684</v>
      </c>
      <c r="E62" s="310"/>
      <c r="F62" s="108" t="s">
        <v>1685</v>
      </c>
      <c r="G62" s="108"/>
      <c r="H62" s="108"/>
      <c r="I62" s="108"/>
      <c r="J62" s="108"/>
      <c r="K62" s="108"/>
      <c r="L62" s="109">
        <v>-23079.61</v>
      </c>
      <c r="M62" s="109"/>
      <c r="N62" s="109">
        <v>-23079.61</v>
      </c>
      <c r="O62" s="109"/>
      <c r="P62" s="14"/>
      <c r="S62" s="7"/>
      <c r="T62" s="7"/>
      <c r="U62" s="7"/>
      <c r="V62" s="7"/>
      <c r="W62" s="7"/>
      <c r="X62" s="7"/>
      <c r="Y62" s="7"/>
      <c r="Z62" s="7"/>
      <c r="AA62" s="7"/>
      <c r="AB62" s="7"/>
      <c r="AC62" s="7"/>
      <c r="AD62" s="7"/>
      <c r="AE62" s="7"/>
      <c r="AF62" s="7"/>
      <c r="AG62" s="7"/>
    </row>
    <row r="63" spans="1:33" s="24" customFormat="1" ht="29.25" customHeight="1" x14ac:dyDescent="0.25">
      <c r="B63" s="14"/>
      <c r="C63" s="14"/>
      <c r="D63" s="310" t="s">
        <v>1686</v>
      </c>
      <c r="E63" s="310"/>
      <c r="F63" s="108" t="s">
        <v>1687</v>
      </c>
      <c r="G63" s="108"/>
      <c r="H63" s="108"/>
      <c r="I63" s="108"/>
      <c r="J63" s="108"/>
      <c r="K63" s="108"/>
      <c r="L63" s="109">
        <v>-4106.41</v>
      </c>
      <c r="M63" s="109"/>
      <c r="N63" s="109">
        <v>-4106.41</v>
      </c>
      <c r="O63" s="109"/>
      <c r="P63" s="14"/>
      <c r="S63" s="7"/>
      <c r="T63" s="7"/>
      <c r="U63" s="7"/>
      <c r="V63" s="7"/>
      <c r="W63" s="7"/>
      <c r="X63" s="7"/>
      <c r="Y63" s="7"/>
      <c r="Z63" s="7"/>
      <c r="AA63" s="7"/>
      <c r="AB63" s="7"/>
      <c r="AC63" s="7"/>
      <c r="AD63" s="7"/>
      <c r="AE63" s="7"/>
      <c r="AF63" s="7"/>
      <c r="AG63" s="7"/>
    </row>
    <row r="64" spans="1:33" s="24" customFormat="1" ht="29.25" customHeight="1" x14ac:dyDescent="0.25">
      <c r="B64" s="14"/>
      <c r="C64" s="14"/>
      <c r="D64" s="310" t="s">
        <v>1688</v>
      </c>
      <c r="E64" s="310"/>
      <c r="F64" s="108" t="s">
        <v>1635</v>
      </c>
      <c r="G64" s="108"/>
      <c r="H64" s="108"/>
      <c r="I64" s="108"/>
      <c r="J64" s="108"/>
      <c r="K64" s="108"/>
      <c r="L64" s="109">
        <v>-138666.67000000001</v>
      </c>
      <c r="M64" s="109"/>
      <c r="N64" s="109">
        <v>-138666.67000000001</v>
      </c>
      <c r="O64" s="109"/>
      <c r="P64" s="14"/>
      <c r="S64" s="7"/>
      <c r="T64" s="7"/>
      <c r="U64" s="7"/>
      <c r="V64" s="7"/>
      <c r="W64" s="7"/>
      <c r="X64" s="7"/>
      <c r="Y64" s="7"/>
      <c r="Z64" s="7"/>
      <c r="AA64" s="7"/>
      <c r="AB64" s="7"/>
      <c r="AC64" s="7"/>
      <c r="AD64" s="7"/>
      <c r="AE64" s="7"/>
      <c r="AF64" s="7"/>
      <c r="AG64" s="7"/>
    </row>
    <row r="65" spans="2:33" s="24" customFormat="1" ht="29.25" customHeight="1" x14ac:dyDescent="0.25">
      <c r="B65" s="14"/>
      <c r="C65" s="14"/>
      <c r="D65" s="310" t="s">
        <v>1689</v>
      </c>
      <c r="E65" s="310"/>
      <c r="F65" s="108" t="s">
        <v>1690</v>
      </c>
      <c r="G65" s="108"/>
      <c r="H65" s="108"/>
      <c r="I65" s="108"/>
      <c r="J65" s="108"/>
      <c r="K65" s="108"/>
      <c r="L65" s="109">
        <v>-36037.870000000003</v>
      </c>
      <c r="M65" s="109"/>
      <c r="N65" s="109">
        <v>-138666.67000000001</v>
      </c>
      <c r="O65" s="109"/>
      <c r="P65" s="14"/>
      <c r="R65" s="97">
        <f>+L65+L64+L63+L62+L61</f>
        <v>-243153.04</v>
      </c>
      <c r="S65" s="7"/>
      <c r="T65" s="7"/>
      <c r="U65" s="7"/>
      <c r="V65" s="7"/>
      <c r="W65" s="7"/>
      <c r="X65" s="7"/>
      <c r="Y65" s="7"/>
      <c r="Z65" s="7"/>
      <c r="AA65" s="7"/>
      <c r="AB65" s="7"/>
      <c r="AC65" s="7"/>
      <c r="AD65" s="7"/>
      <c r="AE65" s="7"/>
      <c r="AF65" s="7"/>
      <c r="AG65" s="7"/>
    </row>
    <row r="66" spans="2:33" s="24" customFormat="1" ht="14.25" x14ac:dyDescent="0.25">
      <c r="B66" s="14"/>
      <c r="C66" s="14"/>
      <c r="D66" s="107">
        <v>5515</v>
      </c>
      <c r="E66" s="107"/>
      <c r="F66" s="108" t="s">
        <v>1668</v>
      </c>
      <c r="G66" s="108"/>
      <c r="H66" s="108"/>
      <c r="I66" s="108"/>
      <c r="J66" s="108"/>
      <c r="K66" s="108"/>
      <c r="L66" s="109">
        <v>0</v>
      </c>
      <c r="M66" s="109"/>
      <c r="N66" s="109">
        <v>-27531.45</v>
      </c>
      <c r="O66" s="109"/>
      <c r="P66" s="14"/>
      <c r="R66" s="97">
        <f>+L66+L60+L59+L58+L57+L56+L55</f>
        <v>-542872.18000000005</v>
      </c>
      <c r="S66" s="7"/>
      <c r="T66" s="7"/>
      <c r="U66" s="7"/>
      <c r="V66" s="7"/>
      <c r="W66" s="7"/>
      <c r="X66" s="7"/>
      <c r="Y66" s="7"/>
      <c r="Z66" s="7"/>
      <c r="AA66" s="7"/>
      <c r="AB66" s="7"/>
      <c r="AC66" s="7"/>
      <c r="AD66" s="7"/>
      <c r="AE66" s="7"/>
      <c r="AF66" s="7"/>
      <c r="AG66" s="7"/>
    </row>
    <row r="67" spans="2:33" s="24" customFormat="1" ht="21" customHeight="1" x14ac:dyDescent="0.25">
      <c r="B67" s="14"/>
      <c r="C67" s="313" t="s">
        <v>1671</v>
      </c>
      <c r="D67" s="313"/>
      <c r="E67" s="313"/>
      <c r="F67" s="313"/>
      <c r="G67" s="313"/>
      <c r="H67" s="313"/>
      <c r="I67" s="313"/>
      <c r="J67" s="313"/>
      <c r="K67" s="313"/>
      <c r="L67" s="313"/>
      <c r="M67" s="313"/>
      <c r="N67" s="313"/>
      <c r="O67" s="313"/>
      <c r="P67" s="313"/>
      <c r="S67" s="7"/>
      <c r="T67" s="7"/>
      <c r="U67" s="7"/>
      <c r="V67" s="7"/>
      <c r="W67" s="7"/>
      <c r="X67" s="7"/>
      <c r="Y67" s="7"/>
      <c r="Z67" s="7"/>
      <c r="AA67" s="7"/>
      <c r="AB67" s="7"/>
      <c r="AC67" s="7"/>
      <c r="AD67" s="7"/>
      <c r="AE67" s="7"/>
      <c r="AF67" s="7"/>
      <c r="AG67" s="7"/>
    </row>
    <row r="68" spans="2:33" s="7" customFormat="1" ht="16.5" customHeight="1" x14ac:dyDescent="0.25">
      <c r="B68" s="14"/>
      <c r="C68" s="17" t="s">
        <v>31</v>
      </c>
      <c r="D68" s="16"/>
      <c r="E68" s="16"/>
      <c r="F68" s="16"/>
      <c r="G68" s="16"/>
      <c r="H68" s="16"/>
      <c r="I68" s="16"/>
      <c r="J68" s="16"/>
      <c r="K68" s="16"/>
      <c r="L68" s="16"/>
      <c r="M68" s="16"/>
      <c r="N68" s="16"/>
      <c r="O68" s="16"/>
      <c r="P68" s="16"/>
    </row>
    <row r="69" spans="2:33" s="7" customFormat="1" ht="21" customHeight="1" x14ac:dyDescent="0.25">
      <c r="B69" s="14"/>
      <c r="C69" s="35" t="s">
        <v>40</v>
      </c>
      <c r="D69" s="16"/>
      <c r="E69" s="16"/>
      <c r="F69" s="16"/>
      <c r="G69" s="16"/>
      <c r="H69" s="16"/>
      <c r="I69" s="16"/>
      <c r="J69" s="16"/>
      <c r="K69" s="16"/>
      <c r="L69" s="16"/>
      <c r="M69" s="16"/>
      <c r="N69" s="16"/>
      <c r="O69" s="16"/>
      <c r="P69" s="16"/>
    </row>
    <row r="70" spans="2:33" s="7" customFormat="1" ht="12.75" customHeight="1" x14ac:dyDescent="0.25">
      <c r="B70" s="14"/>
      <c r="C70" s="136" t="s">
        <v>14</v>
      </c>
      <c r="D70" s="136"/>
      <c r="E70" s="136"/>
      <c r="F70" s="136"/>
      <c r="G70" s="136"/>
      <c r="H70" s="136"/>
      <c r="I70" s="136"/>
      <c r="J70" s="136"/>
      <c r="K70" s="136"/>
      <c r="L70" s="136">
        <v>2023</v>
      </c>
      <c r="M70" s="136"/>
      <c r="N70" s="136"/>
      <c r="O70" s="136">
        <v>2022</v>
      </c>
      <c r="P70" s="136"/>
    </row>
    <row r="71" spans="2:33" s="7" customFormat="1" ht="18" customHeight="1" x14ac:dyDescent="0.25">
      <c r="B71" s="14"/>
      <c r="C71" s="156" t="s">
        <v>41</v>
      </c>
      <c r="D71" s="156"/>
      <c r="E71" s="156"/>
      <c r="F71" s="156"/>
      <c r="G71" s="156"/>
      <c r="H71" s="156"/>
      <c r="I71" s="156"/>
      <c r="J71" s="156"/>
      <c r="K71" s="156"/>
      <c r="L71" s="157">
        <v>2193000</v>
      </c>
      <c r="M71" s="157"/>
      <c r="N71" s="157"/>
      <c r="O71" s="157">
        <v>2193000</v>
      </c>
      <c r="P71" s="157"/>
    </row>
    <row r="72" spans="2:33" s="7" customFormat="1" ht="18" customHeight="1" x14ac:dyDescent="0.25">
      <c r="B72" s="14"/>
      <c r="C72" s="156" t="s">
        <v>42</v>
      </c>
      <c r="D72" s="156"/>
      <c r="E72" s="156"/>
      <c r="F72" s="156"/>
      <c r="G72" s="156"/>
      <c r="H72" s="156"/>
      <c r="I72" s="156"/>
      <c r="J72" s="156"/>
      <c r="K72" s="156"/>
      <c r="L72" s="157">
        <v>987400</v>
      </c>
      <c r="M72" s="157"/>
      <c r="N72" s="157"/>
      <c r="O72" s="157">
        <v>987400</v>
      </c>
      <c r="P72" s="157"/>
    </row>
    <row r="73" spans="2:33" s="7" customFormat="1" ht="18" customHeight="1" x14ac:dyDescent="0.25">
      <c r="B73" s="14"/>
      <c r="C73" s="156" t="s">
        <v>43</v>
      </c>
      <c r="D73" s="156"/>
      <c r="E73" s="156"/>
      <c r="F73" s="156"/>
      <c r="G73" s="156"/>
      <c r="H73" s="156"/>
      <c r="I73" s="156"/>
      <c r="J73" s="156"/>
      <c r="K73" s="156"/>
      <c r="L73" s="158">
        <v>60995724.859999999</v>
      </c>
      <c r="M73" s="158"/>
      <c r="N73" s="158"/>
      <c r="O73" s="157">
        <v>67444293.540000007</v>
      </c>
      <c r="P73" s="157"/>
    </row>
    <row r="74" spans="2:33" s="7" customFormat="1" ht="18" customHeight="1" x14ac:dyDescent="0.25">
      <c r="B74" s="14"/>
      <c r="C74" s="156" t="s">
        <v>44</v>
      </c>
      <c r="D74" s="156"/>
      <c r="E74" s="156"/>
      <c r="F74" s="156"/>
      <c r="G74" s="156"/>
      <c r="H74" s="156"/>
      <c r="I74" s="156"/>
      <c r="J74" s="156"/>
      <c r="K74" s="156"/>
      <c r="L74" s="157">
        <v>13937213.42</v>
      </c>
      <c r="M74" s="157"/>
      <c r="N74" s="157"/>
      <c r="O74" s="157">
        <v>12137213.42</v>
      </c>
      <c r="P74" s="157"/>
    </row>
    <row r="75" spans="2:33" s="7" customFormat="1" ht="18" customHeight="1" x14ac:dyDescent="0.25">
      <c r="B75" s="14"/>
      <c r="C75" s="156" t="s">
        <v>45</v>
      </c>
      <c r="D75" s="156"/>
      <c r="E75" s="156"/>
      <c r="F75" s="156"/>
      <c r="G75" s="156"/>
      <c r="H75" s="156"/>
      <c r="I75" s="156"/>
      <c r="J75" s="156"/>
      <c r="K75" s="156"/>
      <c r="L75" s="157">
        <v>51352</v>
      </c>
      <c r="M75" s="157"/>
      <c r="N75" s="157"/>
      <c r="O75" s="157">
        <v>51352</v>
      </c>
      <c r="P75" s="157"/>
    </row>
    <row r="76" spans="2:33" s="7" customFormat="1" ht="18" customHeight="1" x14ac:dyDescent="0.25">
      <c r="B76" s="14"/>
      <c r="C76" s="156" t="s">
        <v>46</v>
      </c>
      <c r="D76" s="156"/>
      <c r="E76" s="156"/>
      <c r="F76" s="156"/>
      <c r="G76" s="156"/>
      <c r="H76" s="156"/>
      <c r="I76" s="156"/>
      <c r="J76" s="156"/>
      <c r="K76" s="156"/>
      <c r="L76" s="157">
        <f>+J88</f>
        <v>9479930.5800000001</v>
      </c>
      <c r="M76" s="157"/>
      <c r="N76" s="157"/>
      <c r="O76" s="157">
        <v>8395099.2699999996</v>
      </c>
      <c r="P76" s="157"/>
    </row>
    <row r="77" spans="2:33" s="7" customFormat="1" ht="18" customHeight="1" x14ac:dyDescent="0.25">
      <c r="B77" s="14"/>
      <c r="C77" s="156" t="s">
        <v>47</v>
      </c>
      <c r="D77" s="156"/>
      <c r="E77" s="156"/>
      <c r="F77" s="156"/>
      <c r="G77" s="156"/>
      <c r="H77" s="156"/>
      <c r="I77" s="156"/>
      <c r="J77" s="156"/>
      <c r="K77" s="156"/>
      <c r="L77" s="157">
        <v>159336.03</v>
      </c>
      <c r="M77" s="157"/>
      <c r="N77" s="157"/>
      <c r="O77" s="157">
        <v>159336.03</v>
      </c>
      <c r="P77" s="157"/>
    </row>
    <row r="78" spans="2:33" s="30" customFormat="1" ht="21.75" customHeight="1" x14ac:dyDescent="0.25">
      <c r="B78" s="36"/>
      <c r="C78" s="162" t="s">
        <v>48</v>
      </c>
      <c r="D78" s="162"/>
      <c r="E78" s="162"/>
      <c r="F78" s="162"/>
      <c r="G78" s="162"/>
      <c r="H78" s="162"/>
      <c r="I78" s="162"/>
      <c r="J78" s="162"/>
      <c r="K78" s="162"/>
      <c r="L78" s="163">
        <f>SUM(L71:N77)</f>
        <v>87803956.890000001</v>
      </c>
      <c r="M78" s="163"/>
      <c r="N78" s="163"/>
      <c r="O78" s="163">
        <f>SUM(O71:P77)</f>
        <v>91367694.260000005</v>
      </c>
      <c r="P78" s="163"/>
      <c r="R78" s="72"/>
      <c r="S78" s="72"/>
    </row>
    <row r="79" spans="2:33" s="7" customFormat="1" ht="18" customHeight="1" x14ac:dyDescent="0.25">
      <c r="B79" s="14"/>
      <c r="C79" s="17" t="s">
        <v>49</v>
      </c>
      <c r="D79" s="37"/>
      <c r="E79" s="37"/>
      <c r="F79" s="37"/>
      <c r="G79" s="37"/>
      <c r="H79" s="37"/>
      <c r="I79" s="37"/>
      <c r="J79" s="37"/>
      <c r="K79" s="37"/>
      <c r="L79" s="164"/>
      <c r="M79" s="164"/>
      <c r="N79" s="164"/>
      <c r="O79" s="38"/>
      <c r="P79" s="38"/>
    </row>
    <row r="80" spans="2:33" s="7" customFormat="1" ht="20.25" customHeight="1" x14ac:dyDescent="0.2">
      <c r="B80" s="14"/>
      <c r="C80" s="35" t="s">
        <v>50</v>
      </c>
      <c r="D80" s="37"/>
      <c r="E80" s="37"/>
      <c r="F80" s="37"/>
      <c r="G80" s="37"/>
      <c r="H80" s="37"/>
      <c r="I80" s="37"/>
      <c r="J80" s="37"/>
      <c r="K80" s="37"/>
      <c r="L80" s="38"/>
      <c r="M80" s="38"/>
      <c r="N80" s="38"/>
      <c r="O80" s="38"/>
      <c r="P80" s="38"/>
      <c r="R80" s="39"/>
    </row>
    <row r="81" spans="1:18" s="30" customFormat="1" ht="13.5" customHeight="1" x14ac:dyDescent="0.25">
      <c r="B81" s="126" t="s">
        <v>14</v>
      </c>
      <c r="C81" s="126"/>
      <c r="D81" s="126"/>
      <c r="E81" s="126"/>
      <c r="F81" s="126"/>
      <c r="G81" s="126"/>
      <c r="H81" s="126"/>
      <c r="I81" s="126"/>
      <c r="J81" s="165">
        <v>2023</v>
      </c>
      <c r="K81" s="165"/>
      <c r="L81" s="165"/>
      <c r="M81" s="165">
        <v>2022</v>
      </c>
      <c r="N81" s="165"/>
      <c r="O81" s="165"/>
    </row>
    <row r="82" spans="1:18" s="7" customFormat="1" ht="14.25" customHeight="1" x14ac:dyDescent="0.2">
      <c r="B82" s="159" t="s">
        <v>51</v>
      </c>
      <c r="C82" s="159"/>
      <c r="D82" s="159"/>
      <c r="E82" s="159"/>
      <c r="F82" s="159"/>
      <c r="G82" s="159"/>
      <c r="H82" s="159"/>
      <c r="I82" s="159"/>
      <c r="J82" s="160">
        <v>687593.3</v>
      </c>
      <c r="K82" s="160"/>
      <c r="L82" s="160"/>
      <c r="M82" s="160">
        <v>602513.44999999995</v>
      </c>
      <c r="N82" s="160"/>
      <c r="O82" s="160"/>
      <c r="R82" s="39"/>
    </row>
    <row r="83" spans="1:18" s="7" customFormat="1" ht="14.25" x14ac:dyDescent="0.25">
      <c r="B83" s="161" t="s">
        <v>52</v>
      </c>
      <c r="C83" s="161"/>
      <c r="D83" s="161"/>
      <c r="E83" s="161"/>
      <c r="F83" s="161"/>
      <c r="G83" s="161"/>
      <c r="H83" s="161"/>
      <c r="I83" s="161"/>
      <c r="J83" s="160">
        <v>231643.89</v>
      </c>
      <c r="K83" s="160"/>
      <c r="L83" s="160"/>
      <c r="M83" s="160">
        <v>163899.79</v>
      </c>
      <c r="N83" s="160"/>
      <c r="O83" s="160"/>
    </row>
    <row r="84" spans="1:18" s="7" customFormat="1" ht="14.25" x14ac:dyDescent="0.25">
      <c r="B84" s="161" t="s">
        <v>1676</v>
      </c>
      <c r="C84" s="161"/>
      <c r="D84" s="161"/>
      <c r="E84" s="161"/>
      <c r="F84" s="161"/>
      <c r="G84" s="161"/>
      <c r="H84" s="161"/>
      <c r="I84" s="161"/>
      <c r="J84" s="160">
        <v>48720</v>
      </c>
      <c r="K84" s="160"/>
      <c r="L84" s="160"/>
      <c r="M84" s="160">
        <v>0</v>
      </c>
      <c r="N84" s="160"/>
      <c r="O84" s="160"/>
    </row>
    <row r="85" spans="1:18" s="7" customFormat="1" ht="14.25" customHeight="1" x14ac:dyDescent="0.2">
      <c r="B85" s="159" t="s">
        <v>53</v>
      </c>
      <c r="C85" s="159"/>
      <c r="D85" s="159"/>
      <c r="E85" s="159"/>
      <c r="F85" s="159"/>
      <c r="G85" s="159"/>
      <c r="H85" s="159"/>
      <c r="I85" s="159"/>
      <c r="J85" s="160">
        <v>8107896.4800000004</v>
      </c>
      <c r="K85" s="160"/>
      <c r="L85" s="160"/>
      <c r="M85" s="160">
        <v>7268899.96</v>
      </c>
      <c r="N85" s="160"/>
      <c r="O85" s="160"/>
    </row>
    <row r="86" spans="1:18" s="7" customFormat="1" ht="14.25" x14ac:dyDescent="0.2">
      <c r="B86" s="159" t="s">
        <v>54</v>
      </c>
      <c r="C86" s="159"/>
      <c r="D86" s="159"/>
      <c r="E86" s="159"/>
      <c r="F86" s="159"/>
      <c r="G86" s="159"/>
      <c r="H86" s="159"/>
      <c r="I86" s="159"/>
      <c r="J86" s="160">
        <v>6291.99</v>
      </c>
      <c r="K86" s="160"/>
      <c r="L86" s="160"/>
      <c r="M86" s="160">
        <v>6291.99</v>
      </c>
      <c r="N86" s="160"/>
      <c r="O86" s="160"/>
    </row>
    <row r="87" spans="1:18" s="7" customFormat="1" ht="14.25" x14ac:dyDescent="0.2">
      <c r="B87" s="159" t="s">
        <v>55</v>
      </c>
      <c r="C87" s="159"/>
      <c r="D87" s="159"/>
      <c r="E87" s="159"/>
      <c r="F87" s="159"/>
      <c r="G87" s="159"/>
      <c r="H87" s="159"/>
      <c r="I87" s="159"/>
      <c r="J87" s="160">
        <v>397784.92</v>
      </c>
      <c r="K87" s="160"/>
      <c r="L87" s="160"/>
      <c r="M87" s="160">
        <v>353494.08</v>
      </c>
      <c r="N87" s="160"/>
      <c r="O87" s="160"/>
    </row>
    <row r="88" spans="1:18" s="7" customFormat="1" ht="15" x14ac:dyDescent="0.25">
      <c r="B88" s="166" t="s">
        <v>56</v>
      </c>
      <c r="C88" s="166"/>
      <c r="D88" s="166"/>
      <c r="E88" s="166"/>
      <c r="F88" s="166"/>
      <c r="G88" s="166"/>
      <c r="H88" s="166"/>
      <c r="I88" s="166"/>
      <c r="J88" s="167">
        <f>SUM(J82:L87)</f>
        <v>9479930.5800000001</v>
      </c>
      <c r="K88" s="167"/>
      <c r="L88" s="167"/>
      <c r="M88" s="167">
        <f>SUM(M82:O87)</f>
        <v>8395099.2699999996</v>
      </c>
      <c r="N88" s="167"/>
      <c r="O88" s="167"/>
    </row>
    <row r="89" spans="1:18" s="7" customFormat="1" ht="14.25" x14ac:dyDescent="0.2">
      <c r="B89" s="40" t="s">
        <v>57</v>
      </c>
      <c r="C89" s="41"/>
      <c r="D89" s="41"/>
      <c r="E89" s="41"/>
      <c r="F89" s="41"/>
      <c r="G89" s="41"/>
      <c r="H89" s="41"/>
      <c r="I89" s="42"/>
      <c r="J89" s="160">
        <f>+L77</f>
        <v>159336.03</v>
      </c>
      <c r="K89" s="160"/>
      <c r="L89" s="160"/>
      <c r="M89" s="160">
        <f>+O77</f>
        <v>159336.03</v>
      </c>
      <c r="N89" s="160"/>
      <c r="O89" s="160"/>
    </row>
    <row r="90" spans="1:18" s="7" customFormat="1" ht="14.25" x14ac:dyDescent="0.2">
      <c r="B90" s="170" t="s">
        <v>58</v>
      </c>
      <c r="C90" s="170"/>
      <c r="D90" s="170"/>
      <c r="E90" s="170"/>
      <c r="F90" s="170"/>
      <c r="G90" s="170"/>
      <c r="H90" s="170"/>
      <c r="I90" s="170"/>
      <c r="J90" s="160">
        <v>0</v>
      </c>
      <c r="K90" s="160"/>
      <c r="L90" s="160"/>
      <c r="M90" s="160">
        <v>0</v>
      </c>
      <c r="N90" s="160"/>
      <c r="O90" s="160"/>
    </row>
    <row r="91" spans="1:18" s="7" customFormat="1" ht="15" x14ac:dyDescent="0.25">
      <c r="B91" s="166" t="s">
        <v>59</v>
      </c>
      <c r="C91" s="166"/>
      <c r="D91" s="166"/>
      <c r="E91" s="166"/>
      <c r="F91" s="166"/>
      <c r="G91" s="166"/>
      <c r="H91" s="166"/>
      <c r="I91" s="166"/>
      <c r="J91" s="167">
        <f>SUM(J89:L90)</f>
        <v>159336.03</v>
      </c>
      <c r="K91" s="167"/>
      <c r="L91" s="167"/>
      <c r="M91" s="167">
        <f>SUM(M89:O90)</f>
        <v>159336.03</v>
      </c>
      <c r="N91" s="167"/>
      <c r="O91" s="167"/>
    </row>
    <row r="92" spans="1:18" s="7" customFormat="1" ht="15" customHeight="1" x14ac:dyDescent="0.25">
      <c r="B92" s="168" t="s">
        <v>60</v>
      </c>
      <c r="C92" s="168"/>
      <c r="D92" s="168"/>
      <c r="E92" s="168"/>
      <c r="F92" s="168"/>
      <c r="G92" s="168"/>
      <c r="H92" s="168"/>
      <c r="I92" s="168"/>
      <c r="J92" s="160">
        <f>SUM(L55:M66)</f>
        <v>-786025.22000000009</v>
      </c>
      <c r="K92" s="160"/>
      <c r="L92" s="160"/>
      <c r="M92" s="160">
        <v>542872.18000000005</v>
      </c>
      <c r="N92" s="160"/>
      <c r="O92" s="160"/>
    </row>
    <row r="93" spans="1:18" s="7" customFormat="1" ht="30" customHeight="1" x14ac:dyDescent="0.25">
      <c r="B93" s="169" t="s">
        <v>61</v>
      </c>
      <c r="C93" s="169"/>
      <c r="D93" s="169"/>
      <c r="E93" s="169"/>
      <c r="F93" s="169"/>
      <c r="G93" s="169"/>
      <c r="H93" s="169"/>
      <c r="I93" s="169"/>
      <c r="J93" s="167">
        <f>SUM(J92)</f>
        <v>-786025.22000000009</v>
      </c>
      <c r="K93" s="167"/>
      <c r="L93" s="167"/>
      <c r="M93" s="167">
        <f>SUM(M92)</f>
        <v>542872.18000000005</v>
      </c>
      <c r="N93" s="167"/>
      <c r="O93" s="167"/>
    </row>
    <row r="94" spans="1:18" s="7" customFormat="1" ht="15" x14ac:dyDescent="0.25">
      <c r="B94" s="166" t="s">
        <v>18</v>
      </c>
      <c r="C94" s="166"/>
      <c r="D94" s="166"/>
      <c r="E94" s="166"/>
      <c r="F94" s="166"/>
      <c r="G94" s="166"/>
      <c r="H94" s="166"/>
      <c r="I94" s="166"/>
      <c r="J94" s="167">
        <f>SUM(J88,J91,J93)</f>
        <v>8853241.3899999987</v>
      </c>
      <c r="K94" s="167"/>
      <c r="L94" s="167"/>
      <c r="M94" s="167">
        <f>SUM(M88,M91,M93)</f>
        <v>9097307.4799999986</v>
      </c>
      <c r="N94" s="167"/>
      <c r="O94" s="167"/>
    </row>
    <row r="95" spans="1:18" s="7" customFormat="1" ht="4.5" customHeight="1" x14ac:dyDescent="0.2">
      <c r="B95" s="14"/>
      <c r="C95" s="16"/>
      <c r="D95" s="37"/>
      <c r="E95" s="37"/>
      <c r="F95" s="37"/>
      <c r="G95" s="37"/>
      <c r="H95" s="37"/>
      <c r="I95" s="37"/>
      <c r="J95" s="37"/>
      <c r="K95" s="37"/>
      <c r="L95" s="38"/>
      <c r="M95" s="38"/>
      <c r="N95" s="38"/>
      <c r="O95" s="38"/>
      <c r="P95" s="38"/>
    </row>
    <row r="96" spans="1:18" s="7" customFormat="1" ht="14.25" customHeight="1" x14ac:dyDescent="0.2">
      <c r="A96" s="13"/>
      <c r="B96" s="12"/>
      <c r="C96" s="13" t="s">
        <v>62</v>
      </c>
    </row>
    <row r="97" spans="1:30" s="7" customFormat="1" ht="29.25" customHeight="1" x14ac:dyDescent="0.2">
      <c r="A97" s="13"/>
      <c r="B97" s="12"/>
      <c r="C97" s="153" t="s">
        <v>1743</v>
      </c>
      <c r="D97" s="153"/>
      <c r="E97" s="153"/>
      <c r="F97" s="153"/>
      <c r="G97" s="153"/>
      <c r="H97" s="153"/>
      <c r="I97" s="153"/>
      <c r="J97" s="153"/>
      <c r="K97" s="153"/>
      <c r="L97" s="153"/>
      <c r="M97" s="153"/>
      <c r="N97" s="153"/>
      <c r="O97" s="153"/>
      <c r="P97" s="153"/>
    </row>
    <row r="98" spans="1:30" s="7" customFormat="1" ht="34.5" customHeight="1" x14ac:dyDescent="0.25">
      <c r="B98" s="14"/>
      <c r="C98" s="174" t="s">
        <v>63</v>
      </c>
      <c r="D98" s="174"/>
      <c r="E98" s="174"/>
      <c r="F98" s="174"/>
      <c r="G98" s="174"/>
      <c r="H98" s="37"/>
      <c r="I98" s="37"/>
      <c r="J98" s="37"/>
      <c r="K98" s="37"/>
      <c r="L98" s="38"/>
      <c r="M98" s="38"/>
      <c r="N98" s="38"/>
      <c r="O98" s="38"/>
      <c r="P98" s="38"/>
    </row>
    <row r="99" spans="1:30" s="7" customFormat="1" ht="16.5" customHeight="1" x14ac:dyDescent="0.2">
      <c r="B99" s="14"/>
      <c r="C99" s="15" t="s">
        <v>50</v>
      </c>
      <c r="D99" s="37"/>
      <c r="E99" s="37"/>
      <c r="F99" s="37"/>
      <c r="G99" s="37"/>
      <c r="H99" s="37"/>
      <c r="I99" s="37"/>
      <c r="J99" s="37"/>
      <c r="K99" s="37"/>
      <c r="L99" s="38"/>
      <c r="M99" s="38"/>
      <c r="N99" s="38"/>
      <c r="O99" s="38"/>
      <c r="P99" s="38"/>
    </row>
    <row r="100" spans="1:30" s="7" customFormat="1" ht="21" customHeight="1" x14ac:dyDescent="0.25">
      <c r="B100" s="14"/>
      <c r="C100" s="16"/>
      <c r="D100" s="126" t="s">
        <v>14</v>
      </c>
      <c r="E100" s="126"/>
      <c r="F100" s="126"/>
      <c r="G100" s="126"/>
      <c r="H100" s="126"/>
      <c r="I100" s="126"/>
      <c r="J100" s="136">
        <v>2023</v>
      </c>
      <c r="K100" s="136"/>
      <c r="L100" s="136"/>
      <c r="M100" s="136">
        <v>2022</v>
      </c>
      <c r="N100" s="136"/>
      <c r="O100" s="136"/>
    </row>
    <row r="101" spans="1:30" s="7" customFormat="1" ht="30.75" customHeight="1" x14ac:dyDescent="0.2">
      <c r="B101" s="14"/>
      <c r="C101" s="16"/>
      <c r="D101" s="171" t="s">
        <v>64</v>
      </c>
      <c r="E101" s="172"/>
      <c r="F101" s="172"/>
      <c r="G101" s="172"/>
      <c r="H101" s="172"/>
      <c r="I101" s="173"/>
      <c r="J101" s="111">
        <v>5158247.13</v>
      </c>
      <c r="K101" s="111"/>
      <c r="L101" s="111"/>
      <c r="M101" s="111">
        <v>5158247.13</v>
      </c>
      <c r="N101" s="111"/>
      <c r="O101" s="111"/>
    </row>
    <row r="102" spans="1:30" s="7" customFormat="1" ht="5.25" customHeight="1" x14ac:dyDescent="0.2">
      <c r="B102" s="14"/>
      <c r="C102" s="16"/>
      <c r="D102" s="80"/>
      <c r="E102" s="80"/>
      <c r="F102" s="80"/>
      <c r="G102" s="80"/>
      <c r="H102" s="80"/>
      <c r="I102" s="80"/>
      <c r="J102" s="81"/>
      <c r="K102" s="81"/>
      <c r="L102" s="81"/>
      <c r="M102" s="81"/>
      <c r="N102" s="81"/>
      <c r="O102" s="81"/>
    </row>
    <row r="103" spans="1:30" s="7" customFormat="1" ht="16.5" customHeight="1" x14ac:dyDescent="0.25">
      <c r="A103" s="13"/>
      <c r="B103" s="10" t="s">
        <v>65</v>
      </c>
    </row>
    <row r="104" spans="1:30" s="7" customFormat="1" ht="17.25" customHeight="1" x14ac:dyDescent="0.25">
      <c r="A104" s="43"/>
      <c r="B104" s="11"/>
      <c r="C104" s="101"/>
      <c r="D104" s="101"/>
      <c r="E104" s="113" t="s">
        <v>14</v>
      </c>
      <c r="F104" s="113"/>
      <c r="G104" s="113"/>
      <c r="H104" s="113"/>
      <c r="I104" s="136">
        <v>2023</v>
      </c>
      <c r="J104" s="136"/>
      <c r="K104" s="136"/>
      <c r="L104" s="136">
        <v>2022</v>
      </c>
      <c r="M104" s="136"/>
      <c r="N104" s="136"/>
      <c r="P104" s="101"/>
      <c r="R104" s="24"/>
      <c r="S104" s="24"/>
      <c r="T104" s="24"/>
      <c r="U104" s="24"/>
      <c r="V104" s="24"/>
      <c r="W104" s="24"/>
      <c r="X104" s="24"/>
      <c r="Y104" s="24"/>
      <c r="Z104" s="24"/>
      <c r="AA104" s="24"/>
      <c r="AB104" s="24"/>
      <c r="AC104" s="24"/>
      <c r="AD104" s="24"/>
    </row>
    <row r="105" spans="1:30" s="7" customFormat="1" ht="19.5" customHeight="1" x14ac:dyDescent="0.2">
      <c r="A105" s="43"/>
      <c r="B105" s="11"/>
      <c r="C105" s="101"/>
      <c r="D105" s="101"/>
      <c r="E105" s="110" t="s">
        <v>66</v>
      </c>
      <c r="F105" s="110"/>
      <c r="G105" s="110"/>
      <c r="H105" s="110"/>
      <c r="I105" s="111">
        <v>-154515.95000000001</v>
      </c>
      <c r="J105" s="111"/>
      <c r="K105" s="111"/>
      <c r="L105" s="111">
        <v>1224316.05</v>
      </c>
      <c r="M105" s="111"/>
      <c r="N105" s="111"/>
      <c r="P105" s="44"/>
      <c r="R105" s="24"/>
      <c r="S105" s="24"/>
      <c r="T105" s="24"/>
      <c r="U105" s="24"/>
      <c r="V105" s="24"/>
      <c r="W105" s="24"/>
      <c r="X105" s="24"/>
      <c r="Y105" s="24"/>
      <c r="Z105" s="24"/>
      <c r="AA105" s="24"/>
      <c r="AB105" s="24"/>
      <c r="AC105" s="24"/>
      <c r="AD105" s="24"/>
    </row>
    <row r="106" spans="1:30" s="7" customFormat="1" ht="17.25" customHeight="1" x14ac:dyDescent="0.2">
      <c r="A106" s="43"/>
      <c r="B106" s="11"/>
      <c r="C106" s="101"/>
      <c r="D106" s="101"/>
      <c r="E106" s="110" t="s">
        <v>67</v>
      </c>
      <c r="F106" s="110"/>
      <c r="G106" s="110"/>
      <c r="H106" s="110"/>
      <c r="I106" s="111">
        <v>0</v>
      </c>
      <c r="J106" s="111"/>
      <c r="K106" s="111"/>
      <c r="L106" s="111">
        <v>0</v>
      </c>
      <c r="M106" s="111"/>
      <c r="N106" s="111"/>
      <c r="P106" s="101"/>
      <c r="R106" s="24"/>
      <c r="S106" s="24"/>
      <c r="T106" s="24"/>
      <c r="U106" s="24"/>
      <c r="V106" s="24"/>
      <c r="W106" s="24"/>
      <c r="X106" s="24"/>
      <c r="Y106" s="24"/>
      <c r="Z106" s="24"/>
      <c r="AA106" s="24"/>
      <c r="AB106" s="24"/>
      <c r="AC106" s="24"/>
      <c r="AD106" s="24"/>
    </row>
    <row r="107" spans="1:30" s="7" customFormat="1" ht="18" customHeight="1" x14ac:dyDescent="0.25">
      <c r="A107" s="43"/>
      <c r="B107" s="11"/>
      <c r="C107" s="101"/>
      <c r="D107" s="101"/>
      <c r="E107" s="114" t="s">
        <v>68</v>
      </c>
      <c r="F107" s="115"/>
      <c r="G107" s="115"/>
      <c r="H107" s="116"/>
      <c r="I107" s="117">
        <f>SUM(I105:K106)</f>
        <v>-154515.95000000001</v>
      </c>
      <c r="J107" s="117"/>
      <c r="K107" s="117"/>
      <c r="L107" s="117">
        <f>SUM(L105:N106)</f>
        <v>1224316.05</v>
      </c>
      <c r="M107" s="117"/>
      <c r="N107" s="117"/>
      <c r="P107" s="101"/>
      <c r="R107" s="24"/>
      <c r="S107" s="24"/>
      <c r="T107" s="24"/>
      <c r="U107" s="24"/>
      <c r="V107" s="24"/>
      <c r="W107" s="24"/>
      <c r="X107" s="24"/>
      <c r="Y107" s="24"/>
      <c r="Z107" s="24"/>
      <c r="AA107" s="24"/>
      <c r="AB107" s="24"/>
      <c r="AC107" s="24"/>
      <c r="AD107" s="24"/>
    </row>
    <row r="108" spans="1:30" s="7" customFormat="1" ht="18" customHeight="1" x14ac:dyDescent="0.25">
      <c r="A108" s="43"/>
      <c r="B108" s="12" t="s">
        <v>11</v>
      </c>
      <c r="C108" s="17" t="s">
        <v>69</v>
      </c>
      <c r="D108" s="101"/>
      <c r="E108" s="101"/>
      <c r="F108" s="101"/>
      <c r="G108" s="101"/>
      <c r="H108" s="101"/>
      <c r="I108" s="101"/>
      <c r="J108" s="101"/>
      <c r="K108" s="101"/>
      <c r="L108" s="101"/>
      <c r="M108" s="101"/>
      <c r="N108" s="101"/>
      <c r="O108" s="101"/>
      <c r="P108" s="101"/>
    </row>
    <row r="109" spans="1:30" s="7" customFormat="1" ht="12.75" customHeight="1" x14ac:dyDescent="0.2">
      <c r="A109" s="43"/>
      <c r="B109" s="11"/>
      <c r="C109" s="45" t="s">
        <v>70</v>
      </c>
      <c r="D109" s="101"/>
      <c r="E109" s="101"/>
      <c r="F109" s="101"/>
      <c r="G109" s="101"/>
      <c r="H109" s="101"/>
      <c r="I109" s="101"/>
      <c r="J109" s="101"/>
      <c r="K109" s="101"/>
      <c r="L109" s="101"/>
      <c r="M109" s="101"/>
      <c r="N109" s="101"/>
      <c r="O109" s="101"/>
      <c r="P109" s="101"/>
      <c r="S109" s="24"/>
      <c r="T109" s="24"/>
      <c r="U109" s="24"/>
      <c r="V109" s="24"/>
      <c r="W109" s="24"/>
      <c r="X109" s="24"/>
      <c r="Y109" s="24"/>
      <c r="Z109" s="24"/>
      <c r="AA109" s="24"/>
      <c r="AB109" s="24"/>
      <c r="AC109" s="24"/>
      <c r="AD109" s="24"/>
    </row>
    <row r="110" spans="1:30" s="7" customFormat="1" ht="7.5" customHeight="1" x14ac:dyDescent="0.2">
      <c r="A110" s="43"/>
      <c r="B110" s="11"/>
      <c r="C110" s="101"/>
      <c r="D110" s="101"/>
      <c r="E110" s="101"/>
      <c r="F110" s="101"/>
      <c r="G110" s="101"/>
      <c r="H110" s="101"/>
      <c r="I110" s="101"/>
      <c r="J110" s="101"/>
      <c r="K110" s="101"/>
      <c r="L110" s="101"/>
      <c r="M110" s="101"/>
      <c r="N110" s="101"/>
      <c r="O110" s="101"/>
      <c r="P110" s="101"/>
      <c r="S110" s="24"/>
      <c r="T110" s="24"/>
      <c r="U110" s="24"/>
      <c r="V110" s="24"/>
      <c r="W110" s="24"/>
      <c r="X110" s="24"/>
      <c r="Y110" s="24"/>
      <c r="Z110" s="24"/>
      <c r="AA110" s="24"/>
      <c r="AB110" s="24"/>
      <c r="AC110" s="24"/>
      <c r="AD110" s="24"/>
    </row>
    <row r="111" spans="1:30" s="47" customFormat="1" ht="12.75" customHeight="1" x14ac:dyDescent="0.25">
      <c r="A111" s="46"/>
      <c r="C111" s="48"/>
      <c r="D111" s="126" t="s">
        <v>14</v>
      </c>
      <c r="E111" s="126"/>
      <c r="F111" s="126"/>
      <c r="G111" s="126"/>
      <c r="H111" s="126"/>
      <c r="I111" s="126"/>
      <c r="J111" s="126"/>
      <c r="K111" s="126"/>
      <c r="L111" s="126"/>
      <c r="M111" s="175" t="s">
        <v>24</v>
      </c>
      <c r="N111" s="176"/>
      <c r="O111" s="177"/>
      <c r="S111" s="49"/>
      <c r="T111" s="49"/>
      <c r="U111" s="49"/>
      <c r="V111" s="49"/>
      <c r="W111" s="49"/>
      <c r="X111" s="49"/>
      <c r="Y111" s="49"/>
      <c r="Z111" s="49"/>
      <c r="AA111" s="49"/>
      <c r="AB111" s="49"/>
      <c r="AC111" s="49"/>
      <c r="AD111" s="49"/>
    </row>
    <row r="112" spans="1:30" s="7" customFormat="1" ht="20.25" customHeight="1" x14ac:dyDescent="0.2">
      <c r="A112" s="43"/>
      <c r="B112" s="11"/>
      <c r="C112" s="101"/>
      <c r="D112" s="178" t="s">
        <v>71</v>
      </c>
      <c r="E112" s="178"/>
      <c r="F112" s="178"/>
      <c r="G112" s="178"/>
      <c r="H112" s="178"/>
      <c r="I112" s="178"/>
      <c r="J112" s="178"/>
      <c r="K112" s="178"/>
      <c r="L112" s="178"/>
      <c r="M112" s="111">
        <v>0</v>
      </c>
      <c r="N112" s="111"/>
      <c r="O112" s="111"/>
      <c r="S112" s="24"/>
      <c r="T112" s="24"/>
      <c r="U112" s="24"/>
      <c r="V112" s="24"/>
      <c r="W112" s="24"/>
      <c r="X112" s="24"/>
      <c r="Y112" s="24"/>
      <c r="Z112" s="24"/>
      <c r="AA112" s="24"/>
      <c r="AB112" s="24"/>
      <c r="AC112" s="24"/>
      <c r="AD112" s="24"/>
    </row>
    <row r="113" spans="1:30" s="7" customFormat="1" ht="20.25" customHeight="1" x14ac:dyDescent="0.2">
      <c r="A113" s="43"/>
      <c r="B113" s="11"/>
      <c r="C113" s="101"/>
      <c r="D113" s="178" t="s">
        <v>72</v>
      </c>
      <c r="E113" s="178"/>
      <c r="F113" s="178"/>
      <c r="G113" s="178"/>
      <c r="H113" s="178"/>
      <c r="I113" s="178"/>
      <c r="J113" s="178"/>
      <c r="K113" s="178"/>
      <c r="L113" s="178"/>
      <c r="M113" s="111">
        <v>615033.01</v>
      </c>
      <c r="N113" s="111"/>
      <c r="O113" s="111"/>
      <c r="S113" s="24"/>
      <c r="T113" s="24"/>
      <c r="U113" s="24"/>
      <c r="V113" s="24"/>
      <c r="W113" s="24"/>
      <c r="X113" s="24"/>
      <c r="Y113" s="24"/>
      <c r="Z113" s="24"/>
      <c r="AA113" s="24"/>
      <c r="AB113" s="24"/>
      <c r="AC113" s="24"/>
      <c r="AD113" s="24"/>
    </row>
    <row r="114" spans="1:30" s="7" customFormat="1" ht="20.25" customHeight="1" x14ac:dyDescent="0.2">
      <c r="A114" s="43"/>
      <c r="B114" s="11"/>
      <c r="C114" s="101"/>
      <c r="D114" s="178" t="s">
        <v>73</v>
      </c>
      <c r="E114" s="178"/>
      <c r="F114" s="178"/>
      <c r="G114" s="178"/>
      <c r="H114" s="178"/>
      <c r="I114" s="178"/>
      <c r="J114" s="178"/>
      <c r="K114" s="178"/>
      <c r="L114" s="178"/>
      <c r="M114" s="111">
        <v>-914862.87</v>
      </c>
      <c r="N114" s="111"/>
      <c r="O114" s="111"/>
      <c r="S114" s="24"/>
      <c r="T114" s="24"/>
      <c r="U114" s="24"/>
      <c r="V114" s="24"/>
      <c r="W114" s="24"/>
      <c r="X114" s="24"/>
      <c r="Y114" s="24"/>
      <c r="Z114" s="24"/>
      <c r="AA114" s="24"/>
      <c r="AB114" s="24"/>
      <c r="AC114" s="24"/>
      <c r="AD114" s="24"/>
    </row>
    <row r="115" spans="1:30" s="7" customFormat="1" ht="20.25" customHeight="1" x14ac:dyDescent="0.2">
      <c r="A115" s="43"/>
      <c r="B115" s="11"/>
      <c r="C115" s="101"/>
      <c r="D115" s="178" t="s">
        <v>74</v>
      </c>
      <c r="E115" s="178"/>
      <c r="F115" s="178"/>
      <c r="G115" s="178"/>
      <c r="H115" s="178"/>
      <c r="I115" s="178"/>
      <c r="J115" s="178"/>
      <c r="K115" s="178"/>
      <c r="L115" s="178"/>
      <c r="M115" s="111">
        <v>104843.58</v>
      </c>
      <c r="N115" s="111"/>
      <c r="O115" s="111"/>
      <c r="S115" s="24"/>
      <c r="T115" s="24"/>
      <c r="U115" s="24"/>
      <c r="V115" s="24"/>
      <c r="W115" s="24"/>
      <c r="X115" s="24"/>
      <c r="Y115" s="24"/>
      <c r="Z115" s="24"/>
      <c r="AA115" s="24"/>
      <c r="AB115" s="24"/>
      <c r="AC115" s="24"/>
      <c r="AD115" s="24"/>
    </row>
    <row r="116" spans="1:30" s="7" customFormat="1" ht="20.25" customHeight="1" x14ac:dyDescent="0.2">
      <c r="A116" s="43"/>
      <c r="B116" s="11"/>
      <c r="C116" s="101"/>
      <c r="D116" s="178" t="s">
        <v>75</v>
      </c>
      <c r="E116" s="178"/>
      <c r="F116" s="178"/>
      <c r="G116" s="178"/>
      <c r="H116" s="178"/>
      <c r="I116" s="178"/>
      <c r="J116" s="178"/>
      <c r="K116" s="178"/>
      <c r="L116" s="178"/>
      <c r="M116" s="111">
        <v>38189.83</v>
      </c>
      <c r="N116" s="111"/>
      <c r="O116" s="111"/>
      <c r="S116" s="24"/>
      <c r="T116" s="24"/>
      <c r="U116" s="24"/>
      <c r="V116" s="24"/>
      <c r="W116" s="24"/>
      <c r="X116" s="24"/>
      <c r="Y116" s="24"/>
      <c r="Z116" s="24"/>
      <c r="AA116" s="24"/>
      <c r="AB116" s="24"/>
      <c r="AC116" s="24"/>
      <c r="AD116" s="24"/>
    </row>
    <row r="117" spans="1:30" s="7" customFormat="1" ht="20.25" customHeight="1" x14ac:dyDescent="0.2">
      <c r="A117" s="43"/>
      <c r="B117" s="11"/>
      <c r="C117" s="101"/>
      <c r="D117" s="178" t="s">
        <v>76</v>
      </c>
      <c r="E117" s="178"/>
      <c r="F117" s="178"/>
      <c r="G117" s="178"/>
      <c r="H117" s="178"/>
      <c r="I117" s="178"/>
      <c r="J117" s="178"/>
      <c r="K117" s="178"/>
      <c r="L117" s="178"/>
      <c r="M117" s="111">
        <v>2280.5</v>
      </c>
      <c r="N117" s="111"/>
      <c r="O117" s="111"/>
      <c r="S117" s="24"/>
      <c r="T117" s="24"/>
      <c r="U117" s="24"/>
      <c r="V117" s="24"/>
      <c r="W117" s="24"/>
      <c r="X117" s="24"/>
      <c r="Y117" s="24"/>
      <c r="Z117" s="24"/>
      <c r="AA117" s="24"/>
      <c r="AB117" s="24"/>
      <c r="AC117" s="24"/>
      <c r="AD117" s="24"/>
    </row>
    <row r="118" spans="1:30" s="7" customFormat="1" ht="14.25" customHeight="1" x14ac:dyDescent="0.2">
      <c r="A118" s="43"/>
      <c r="B118" s="11"/>
      <c r="C118" s="101"/>
      <c r="D118" s="179" t="s">
        <v>77</v>
      </c>
      <c r="E118" s="180"/>
      <c r="F118" s="180"/>
      <c r="G118" s="180"/>
      <c r="H118" s="180"/>
      <c r="I118" s="180"/>
      <c r="J118" s="180"/>
      <c r="K118" s="180"/>
      <c r="L118" s="181"/>
      <c r="M118" s="117">
        <f>SUM(M112:O117)</f>
        <v>-154515.94999999995</v>
      </c>
      <c r="N118" s="117"/>
      <c r="O118" s="117"/>
      <c r="P118" s="39"/>
      <c r="Q118" s="39"/>
      <c r="S118" s="24"/>
      <c r="T118" s="24"/>
      <c r="U118" s="24"/>
      <c r="V118" s="24"/>
      <c r="W118" s="24"/>
      <c r="X118" s="24"/>
      <c r="Y118" s="24"/>
      <c r="Z118" s="24"/>
      <c r="AA118" s="24"/>
      <c r="AB118" s="24"/>
      <c r="AC118" s="24"/>
      <c r="AD118" s="24"/>
    </row>
    <row r="119" spans="1:30" s="7" customFormat="1" ht="5.25" customHeight="1" x14ac:dyDescent="0.2">
      <c r="A119" s="43"/>
      <c r="B119" s="11"/>
      <c r="C119" s="101"/>
      <c r="D119" s="101"/>
      <c r="E119" s="101"/>
      <c r="F119" s="101"/>
      <c r="G119" s="101"/>
      <c r="H119" s="101"/>
      <c r="I119" s="101"/>
      <c r="J119" s="101"/>
      <c r="K119" s="101"/>
      <c r="L119" s="101"/>
      <c r="M119" s="101"/>
      <c r="N119" s="101"/>
      <c r="O119" s="101"/>
      <c r="P119" s="101"/>
      <c r="S119" s="24"/>
      <c r="T119" s="24"/>
      <c r="U119" s="24"/>
      <c r="V119" s="24"/>
      <c r="W119" s="24"/>
      <c r="X119" s="24"/>
      <c r="Y119" s="24"/>
      <c r="Z119" s="24"/>
      <c r="AA119" s="24"/>
      <c r="AB119" s="24"/>
      <c r="AC119" s="24"/>
      <c r="AD119" s="24"/>
    </row>
    <row r="120" spans="1:30" s="11" customFormat="1" ht="15" customHeight="1" x14ac:dyDescent="0.25">
      <c r="A120" s="43"/>
      <c r="B120" s="12" t="s">
        <v>11</v>
      </c>
      <c r="C120" s="17" t="s">
        <v>78</v>
      </c>
      <c r="D120" s="29"/>
      <c r="E120" s="29"/>
      <c r="F120" s="29"/>
      <c r="G120" s="29"/>
      <c r="H120" s="29"/>
      <c r="I120" s="29"/>
      <c r="J120" s="29"/>
      <c r="K120" s="29"/>
      <c r="L120" s="29"/>
      <c r="M120" s="29"/>
      <c r="N120" s="29"/>
      <c r="O120" s="29"/>
      <c r="P120" s="29"/>
    </row>
    <row r="121" spans="1:30" s="30" customFormat="1" ht="16.5" customHeight="1" x14ac:dyDescent="0.25">
      <c r="A121" s="50"/>
      <c r="C121" s="45" t="s">
        <v>79</v>
      </c>
      <c r="D121" s="27"/>
      <c r="E121" s="27"/>
      <c r="F121" s="27"/>
      <c r="G121" s="27"/>
      <c r="H121" s="27"/>
      <c r="I121" s="27"/>
      <c r="J121" s="27"/>
      <c r="K121" s="27"/>
      <c r="L121" s="27"/>
      <c r="M121" s="27"/>
      <c r="N121" s="27"/>
      <c r="O121" s="27"/>
      <c r="P121" s="27"/>
    </row>
    <row r="122" spans="1:30" s="7" customFormat="1" ht="15" customHeight="1" x14ac:dyDescent="0.25">
      <c r="A122" s="43"/>
      <c r="B122" s="11"/>
      <c r="C122" s="101"/>
      <c r="D122" s="126" t="s">
        <v>14</v>
      </c>
      <c r="E122" s="126"/>
      <c r="F122" s="126"/>
      <c r="G122" s="126"/>
      <c r="H122" s="126"/>
      <c r="I122" s="126"/>
      <c r="J122" s="126"/>
      <c r="K122" s="126"/>
      <c r="L122" s="126"/>
      <c r="M122" s="187">
        <v>2023</v>
      </c>
      <c r="N122" s="188"/>
      <c r="O122" s="189"/>
    </row>
    <row r="123" spans="1:30" s="7" customFormat="1" ht="18" customHeight="1" x14ac:dyDescent="0.2">
      <c r="A123" s="43"/>
      <c r="B123" s="11"/>
      <c r="C123" s="101"/>
      <c r="D123" s="110" t="s">
        <v>80</v>
      </c>
      <c r="E123" s="110"/>
      <c r="F123" s="110"/>
      <c r="G123" s="110"/>
      <c r="H123" s="110"/>
      <c r="I123" s="110"/>
      <c r="J123" s="110"/>
      <c r="K123" s="110"/>
      <c r="L123" s="110"/>
      <c r="M123" s="137">
        <v>0</v>
      </c>
      <c r="N123" s="137"/>
      <c r="O123" s="137"/>
    </row>
    <row r="124" spans="1:30" s="7" customFormat="1" ht="15.75" customHeight="1" x14ac:dyDescent="0.25">
      <c r="A124" s="43"/>
      <c r="B124" s="11"/>
      <c r="C124" s="101"/>
      <c r="D124" s="179" t="s">
        <v>81</v>
      </c>
      <c r="E124" s="180"/>
      <c r="F124" s="180"/>
      <c r="G124" s="180"/>
      <c r="H124" s="180"/>
      <c r="I124" s="180"/>
      <c r="J124" s="180"/>
      <c r="K124" s="180"/>
      <c r="L124" s="181"/>
      <c r="M124" s="190">
        <f>SUM(M123)</f>
        <v>0</v>
      </c>
      <c r="N124" s="190"/>
      <c r="O124" s="190"/>
    </row>
    <row r="125" spans="1:30" s="7" customFormat="1" ht="28.5" customHeight="1" x14ac:dyDescent="0.2">
      <c r="A125" s="43"/>
      <c r="B125" s="11"/>
      <c r="C125" s="120" t="s">
        <v>1744</v>
      </c>
      <c r="D125" s="120"/>
      <c r="E125" s="120"/>
      <c r="F125" s="120"/>
      <c r="G125" s="120"/>
      <c r="H125" s="120"/>
      <c r="I125" s="120"/>
      <c r="J125" s="120"/>
      <c r="K125" s="120"/>
      <c r="L125" s="120"/>
      <c r="M125" s="120"/>
      <c r="N125" s="120"/>
      <c r="O125" s="120"/>
      <c r="P125" s="120"/>
    </row>
    <row r="126" spans="1:30" s="7" customFormat="1" ht="15.75" customHeight="1" x14ac:dyDescent="0.25">
      <c r="A126" s="11"/>
      <c r="B126" s="10" t="s">
        <v>82</v>
      </c>
      <c r="C126" s="51" t="s">
        <v>83</v>
      </c>
      <c r="D126" s="11"/>
      <c r="E126" s="11"/>
      <c r="F126" s="11"/>
      <c r="G126" s="11"/>
      <c r="H126" s="11"/>
      <c r="I126" s="11"/>
      <c r="J126" s="11"/>
      <c r="K126" s="11"/>
      <c r="L126" s="11"/>
      <c r="M126" s="11"/>
      <c r="N126" s="11"/>
      <c r="O126" s="11"/>
      <c r="P126" s="11"/>
    </row>
    <row r="127" spans="1:30" s="7" customFormat="1" ht="5.25" hidden="1" customHeight="1" x14ac:dyDescent="0.25">
      <c r="A127" s="11"/>
      <c r="B127" s="13"/>
      <c r="C127" s="51"/>
      <c r="D127" s="11"/>
      <c r="E127" s="11"/>
      <c r="F127" s="11"/>
      <c r="G127" s="11"/>
      <c r="H127" s="11"/>
      <c r="I127" s="11"/>
      <c r="J127" s="11"/>
      <c r="K127" s="11"/>
      <c r="L127" s="11"/>
      <c r="M127" s="11"/>
      <c r="N127" s="11"/>
      <c r="O127" s="11"/>
      <c r="P127" s="11"/>
    </row>
    <row r="128" spans="1:30" s="7" customFormat="1" ht="17.25" customHeight="1" x14ac:dyDescent="0.25">
      <c r="A128" s="31"/>
      <c r="B128" s="31"/>
      <c r="C128" s="13" t="s">
        <v>84</v>
      </c>
      <c r="D128" s="31"/>
      <c r="E128" s="31"/>
      <c r="F128" s="31"/>
      <c r="G128" s="31"/>
      <c r="H128" s="31"/>
      <c r="I128" s="31"/>
      <c r="J128" s="31"/>
      <c r="K128" s="31"/>
      <c r="L128" s="31"/>
      <c r="M128" s="31"/>
      <c r="N128" s="31"/>
      <c r="O128" s="31"/>
      <c r="P128" s="31"/>
    </row>
    <row r="129" spans="1:16" s="30" customFormat="1" ht="17.25" customHeight="1" x14ac:dyDescent="0.25">
      <c r="A129" s="50"/>
      <c r="C129" s="291" t="s">
        <v>1745</v>
      </c>
      <c r="D129" s="291"/>
      <c r="E129" s="291"/>
      <c r="F129" s="291"/>
      <c r="G129" s="291"/>
      <c r="H129" s="291"/>
      <c r="I129" s="291"/>
      <c r="J129" s="291"/>
      <c r="K129" s="291"/>
      <c r="L129" s="291"/>
      <c r="M129" s="291"/>
      <c r="N129" s="291"/>
      <c r="O129" s="291"/>
      <c r="P129" s="291"/>
    </row>
    <row r="130" spans="1:16" s="30" customFormat="1" ht="12.75" customHeight="1" x14ac:dyDescent="0.25">
      <c r="B130" s="73"/>
      <c r="C130" s="74"/>
      <c r="D130" s="183" t="s">
        <v>14</v>
      </c>
      <c r="E130" s="183"/>
      <c r="F130" s="183"/>
      <c r="G130" s="183"/>
      <c r="H130" s="183"/>
      <c r="I130" s="183"/>
      <c r="J130" s="183"/>
      <c r="K130" s="183"/>
      <c r="L130" s="183"/>
      <c r="M130" s="175" t="s">
        <v>24</v>
      </c>
      <c r="N130" s="176"/>
      <c r="O130" s="177"/>
    </row>
    <row r="131" spans="1:16" s="7" customFormat="1" ht="14.25" customHeight="1" x14ac:dyDescent="0.25">
      <c r="B131" s="52"/>
      <c r="C131" s="53"/>
      <c r="D131" s="184" t="s">
        <v>85</v>
      </c>
      <c r="E131" s="185"/>
      <c r="F131" s="185"/>
      <c r="G131" s="185"/>
      <c r="H131" s="185"/>
      <c r="I131" s="185"/>
      <c r="J131" s="185"/>
      <c r="K131" s="185"/>
      <c r="L131" s="186"/>
      <c r="M131" s="187"/>
      <c r="N131" s="188"/>
      <c r="O131" s="189"/>
    </row>
    <row r="132" spans="1:16" s="7" customFormat="1" ht="14.25" customHeight="1" x14ac:dyDescent="0.2">
      <c r="B132" s="52"/>
      <c r="C132" s="53"/>
      <c r="D132" s="110" t="s">
        <v>86</v>
      </c>
      <c r="E132" s="110"/>
      <c r="F132" s="110"/>
      <c r="G132" s="110"/>
      <c r="H132" s="110"/>
      <c r="I132" s="110"/>
      <c r="J132" s="110"/>
      <c r="K132" s="110"/>
      <c r="L132" s="110"/>
      <c r="M132" s="137">
        <v>1174299.79</v>
      </c>
      <c r="N132" s="137"/>
      <c r="O132" s="137"/>
    </row>
    <row r="133" spans="1:16" s="7" customFormat="1" ht="14.25" customHeight="1" x14ac:dyDescent="0.2">
      <c r="B133" s="52"/>
      <c r="C133" s="53"/>
      <c r="D133" s="110" t="s">
        <v>87</v>
      </c>
      <c r="E133" s="110"/>
      <c r="F133" s="110"/>
      <c r="G133" s="110"/>
      <c r="H133" s="110"/>
      <c r="I133" s="110"/>
      <c r="J133" s="110"/>
      <c r="K133" s="110"/>
      <c r="L133" s="110"/>
      <c r="M133" s="137">
        <v>1676732.5</v>
      </c>
      <c r="N133" s="137"/>
      <c r="O133" s="137"/>
    </row>
    <row r="134" spans="1:16" s="7" customFormat="1" ht="14.25" customHeight="1" x14ac:dyDescent="0.2">
      <c r="B134" s="52"/>
      <c r="C134" s="53"/>
      <c r="D134" s="110" t="s">
        <v>88</v>
      </c>
      <c r="E134" s="110"/>
      <c r="F134" s="110"/>
      <c r="G134" s="110"/>
      <c r="H134" s="110"/>
      <c r="I134" s="110"/>
      <c r="J134" s="110"/>
      <c r="K134" s="110"/>
      <c r="L134" s="110"/>
      <c r="M134" s="137">
        <v>447762.9</v>
      </c>
      <c r="N134" s="137"/>
      <c r="O134" s="137"/>
    </row>
    <row r="135" spans="1:16" s="7" customFormat="1" ht="14.25" customHeight="1" x14ac:dyDescent="0.2">
      <c r="B135" s="52"/>
      <c r="C135" s="53"/>
      <c r="D135" s="110" t="s">
        <v>89</v>
      </c>
      <c r="E135" s="110"/>
      <c r="F135" s="110"/>
      <c r="G135" s="110"/>
      <c r="H135" s="110"/>
      <c r="I135" s="110"/>
      <c r="J135" s="110"/>
      <c r="K135" s="110"/>
      <c r="L135" s="110"/>
      <c r="M135" s="137">
        <v>21310.94</v>
      </c>
      <c r="N135" s="137"/>
      <c r="O135" s="137"/>
    </row>
    <row r="136" spans="1:16" s="7" customFormat="1" ht="14.25" customHeight="1" x14ac:dyDescent="0.25">
      <c r="B136" s="52"/>
      <c r="C136" s="53"/>
      <c r="D136" s="191" t="s">
        <v>90</v>
      </c>
      <c r="E136" s="191"/>
      <c r="F136" s="191"/>
      <c r="G136" s="191"/>
      <c r="H136" s="191"/>
      <c r="I136" s="191"/>
      <c r="J136" s="191"/>
      <c r="K136" s="191"/>
      <c r="L136" s="191"/>
      <c r="M136" s="190">
        <f>SUM(M132:O135)</f>
        <v>3320106.13</v>
      </c>
      <c r="N136" s="190"/>
      <c r="O136" s="190"/>
    </row>
    <row r="137" spans="1:16" s="7" customFormat="1" ht="14.25" customHeight="1" x14ac:dyDescent="0.2">
      <c r="B137" s="52"/>
      <c r="C137" s="53"/>
      <c r="D137" s="110" t="s">
        <v>1675</v>
      </c>
      <c r="E137" s="110"/>
      <c r="F137" s="110"/>
      <c r="G137" s="110"/>
      <c r="H137" s="110"/>
      <c r="I137" s="110"/>
      <c r="J137" s="110"/>
      <c r="K137" s="110"/>
      <c r="L137" s="110"/>
      <c r="M137" s="137">
        <v>31700417.829999998</v>
      </c>
      <c r="N137" s="137"/>
      <c r="O137" s="137"/>
    </row>
    <row r="138" spans="1:16" s="7" customFormat="1" ht="15" customHeight="1" x14ac:dyDescent="0.25">
      <c r="B138" s="52"/>
      <c r="C138" s="53"/>
      <c r="D138" s="191" t="s">
        <v>90</v>
      </c>
      <c r="E138" s="191"/>
      <c r="F138" s="191"/>
      <c r="G138" s="191"/>
      <c r="H138" s="191"/>
      <c r="I138" s="191"/>
      <c r="J138" s="191"/>
      <c r="K138" s="191"/>
      <c r="L138" s="191"/>
      <c r="M138" s="190">
        <f>SUM(M137)</f>
        <v>31700417.829999998</v>
      </c>
      <c r="N138" s="190"/>
      <c r="O138" s="190"/>
    </row>
    <row r="139" spans="1:16" s="7" customFormat="1" ht="15" customHeight="1" x14ac:dyDescent="0.25">
      <c r="B139" s="52"/>
      <c r="C139" s="53"/>
      <c r="D139" s="192" t="s">
        <v>91</v>
      </c>
      <c r="E139" s="193"/>
      <c r="F139" s="193"/>
      <c r="G139" s="193"/>
      <c r="H139" s="193"/>
      <c r="I139" s="193"/>
      <c r="J139" s="193"/>
      <c r="K139" s="193"/>
      <c r="L139" s="194"/>
      <c r="M139" s="190">
        <f>+M138+M136</f>
        <v>35020523.960000001</v>
      </c>
      <c r="N139" s="190"/>
      <c r="O139" s="190"/>
    </row>
    <row r="140" spans="1:16" s="7" customFormat="1" ht="8.25" customHeight="1" x14ac:dyDescent="0.25">
      <c r="B140" s="52"/>
      <c r="C140" s="53"/>
      <c r="D140" s="53"/>
      <c r="E140" s="53"/>
      <c r="F140" s="53"/>
      <c r="G140" s="53"/>
      <c r="H140" s="53"/>
      <c r="I140" s="53"/>
      <c r="J140" s="53"/>
      <c r="K140" s="53"/>
      <c r="L140" s="53"/>
      <c r="M140" s="53"/>
      <c r="N140" s="53"/>
      <c r="O140" s="53"/>
      <c r="P140" s="53"/>
    </row>
    <row r="141" spans="1:16" s="7" customFormat="1" ht="15" x14ac:dyDescent="0.25">
      <c r="A141" s="101"/>
      <c r="B141" s="101"/>
      <c r="C141" s="10" t="s">
        <v>92</v>
      </c>
      <c r="D141" s="101"/>
      <c r="E141" s="101"/>
      <c r="F141" s="101"/>
      <c r="G141" s="101"/>
      <c r="H141" s="101"/>
      <c r="I141" s="101"/>
      <c r="J141" s="101"/>
      <c r="K141" s="101"/>
      <c r="L141" s="101"/>
      <c r="M141" s="101"/>
      <c r="N141" s="101"/>
      <c r="O141" s="101"/>
      <c r="P141" s="101"/>
    </row>
    <row r="142" spans="1:16" s="7" customFormat="1" ht="15" x14ac:dyDescent="0.25">
      <c r="A142" s="101"/>
      <c r="B142" s="33"/>
      <c r="C142" s="130" t="s">
        <v>1746</v>
      </c>
      <c r="D142" s="130"/>
      <c r="E142" s="130"/>
      <c r="F142" s="130"/>
      <c r="G142" s="130"/>
      <c r="H142" s="130"/>
      <c r="I142" s="130"/>
      <c r="J142" s="130"/>
      <c r="K142" s="130"/>
      <c r="L142" s="130"/>
      <c r="M142" s="130"/>
      <c r="N142" s="130"/>
      <c r="O142" s="130"/>
      <c r="P142" s="130"/>
    </row>
    <row r="143" spans="1:16" s="7" customFormat="1" ht="12" customHeight="1" x14ac:dyDescent="0.25">
      <c r="A143" s="101"/>
      <c r="B143" s="26"/>
      <c r="C143" s="101"/>
      <c r="D143" s="101"/>
      <c r="E143" s="101"/>
      <c r="F143" s="101"/>
      <c r="G143" s="101"/>
      <c r="H143" s="101"/>
      <c r="I143" s="101"/>
      <c r="J143" s="101"/>
      <c r="K143" s="101"/>
      <c r="L143" s="101"/>
      <c r="M143" s="101"/>
      <c r="N143" s="101"/>
      <c r="O143" s="101"/>
      <c r="P143" s="101"/>
    </row>
    <row r="144" spans="1:16" s="7" customFormat="1" ht="12.75" customHeight="1" x14ac:dyDescent="0.25">
      <c r="A144" s="101"/>
      <c r="B144" s="26"/>
      <c r="C144" s="101"/>
      <c r="D144" s="101"/>
      <c r="E144" s="113" t="s">
        <v>14</v>
      </c>
      <c r="F144" s="113"/>
      <c r="G144" s="113"/>
      <c r="H144" s="113"/>
      <c r="I144" s="113"/>
      <c r="J144" s="113"/>
      <c r="K144" s="113"/>
      <c r="L144" s="187" t="s">
        <v>24</v>
      </c>
      <c r="M144" s="188"/>
      <c r="N144" s="189"/>
      <c r="P144" s="101"/>
    </row>
    <row r="145" spans="1:18" s="7" customFormat="1" ht="16.5" customHeight="1" x14ac:dyDescent="0.25">
      <c r="A145" s="101"/>
      <c r="B145" s="26"/>
      <c r="C145" s="101"/>
      <c r="D145" s="101"/>
      <c r="E145" s="161" t="s">
        <v>93</v>
      </c>
      <c r="F145" s="161"/>
      <c r="G145" s="161"/>
      <c r="H145" s="161"/>
      <c r="I145" s="161"/>
      <c r="J145" s="161"/>
      <c r="K145" s="161"/>
      <c r="L145" s="160">
        <v>15985412.550000001</v>
      </c>
      <c r="M145" s="160"/>
      <c r="N145" s="160"/>
      <c r="P145" s="101"/>
    </row>
    <row r="146" spans="1:18" s="7" customFormat="1" ht="26.25" customHeight="1" x14ac:dyDescent="0.25">
      <c r="A146" s="101"/>
      <c r="B146" s="26"/>
      <c r="C146" s="101"/>
      <c r="D146" s="101"/>
      <c r="E146" s="161" t="s">
        <v>94</v>
      </c>
      <c r="F146" s="161"/>
      <c r="G146" s="161"/>
      <c r="H146" s="161"/>
      <c r="I146" s="161"/>
      <c r="J146" s="161"/>
      <c r="K146" s="161"/>
      <c r="L146" s="160">
        <v>1069689.42</v>
      </c>
      <c r="M146" s="160"/>
      <c r="N146" s="160"/>
      <c r="P146" s="101"/>
    </row>
    <row r="147" spans="1:18" s="7" customFormat="1" ht="16.5" customHeight="1" x14ac:dyDescent="0.25">
      <c r="A147" s="101"/>
      <c r="B147" s="26"/>
      <c r="C147" s="101"/>
      <c r="D147" s="101"/>
      <c r="E147" s="178" t="s">
        <v>95</v>
      </c>
      <c r="F147" s="178"/>
      <c r="G147" s="178"/>
      <c r="H147" s="178"/>
      <c r="I147" s="178"/>
      <c r="J147" s="178"/>
      <c r="K147" s="178"/>
      <c r="L147" s="160">
        <v>0</v>
      </c>
      <c r="M147" s="160"/>
      <c r="N147" s="160"/>
      <c r="P147" s="101"/>
    </row>
    <row r="148" spans="1:18" s="7" customFormat="1" ht="14.25" customHeight="1" x14ac:dyDescent="0.25">
      <c r="A148" s="101"/>
      <c r="B148" s="26"/>
      <c r="C148" s="101"/>
      <c r="D148" s="101"/>
      <c r="E148" s="179" t="s">
        <v>96</v>
      </c>
      <c r="F148" s="180"/>
      <c r="G148" s="180"/>
      <c r="H148" s="180"/>
      <c r="I148" s="180"/>
      <c r="J148" s="180"/>
      <c r="K148" s="181"/>
      <c r="L148" s="167">
        <f>SUM(L145:N147)</f>
        <v>17055101.969999999</v>
      </c>
      <c r="M148" s="167"/>
      <c r="N148" s="167"/>
      <c r="P148" s="101"/>
      <c r="R148" s="39">
        <f>+M139-L148</f>
        <v>17965421.990000002</v>
      </c>
    </row>
    <row r="149" spans="1:18" s="7" customFormat="1" ht="12" customHeight="1" x14ac:dyDescent="0.25">
      <c r="A149" s="101"/>
      <c r="B149" s="26"/>
      <c r="C149" s="101"/>
      <c r="D149" s="101"/>
      <c r="E149" s="101"/>
      <c r="F149" s="101"/>
      <c r="G149" s="101"/>
      <c r="H149" s="101"/>
      <c r="I149" s="101"/>
      <c r="J149" s="101"/>
      <c r="K149" s="101"/>
      <c r="L149" s="101"/>
      <c r="M149" s="101"/>
      <c r="N149" s="101"/>
      <c r="O149" s="101"/>
      <c r="P149" s="101"/>
    </row>
    <row r="150" spans="1:18" s="7" customFormat="1" ht="12" customHeight="1" x14ac:dyDescent="0.2">
      <c r="A150" s="101"/>
      <c r="B150" s="26"/>
      <c r="C150" s="15" t="s">
        <v>97</v>
      </c>
      <c r="D150" s="101"/>
      <c r="E150" s="101"/>
      <c r="F150" s="101"/>
      <c r="G150" s="101"/>
      <c r="H150" s="101"/>
      <c r="I150" s="101"/>
      <c r="J150" s="101"/>
      <c r="K150" s="101"/>
      <c r="L150" s="101"/>
      <c r="M150" s="101"/>
      <c r="N150" s="101"/>
      <c r="O150" s="101"/>
      <c r="P150" s="101"/>
    </row>
    <row r="151" spans="1:18" s="7" customFormat="1" ht="5.25" customHeight="1" x14ac:dyDescent="0.25">
      <c r="A151" s="101"/>
      <c r="B151" s="26"/>
      <c r="C151" s="101"/>
      <c r="D151" s="101"/>
      <c r="E151" s="101"/>
      <c r="F151" s="101"/>
      <c r="G151" s="101"/>
      <c r="H151" s="101"/>
      <c r="I151" s="101"/>
      <c r="J151" s="101"/>
      <c r="K151" s="101"/>
      <c r="L151" s="101"/>
      <c r="M151" s="101"/>
      <c r="N151" s="101"/>
      <c r="O151" s="101"/>
      <c r="P151" s="101"/>
    </row>
    <row r="152" spans="1:18" s="30" customFormat="1" ht="16.5" customHeight="1" x14ac:dyDescent="0.25">
      <c r="A152" s="27"/>
      <c r="B152" s="54"/>
      <c r="C152" s="175" t="s">
        <v>14</v>
      </c>
      <c r="D152" s="176"/>
      <c r="E152" s="176"/>
      <c r="F152" s="176"/>
      <c r="G152" s="176"/>
      <c r="H152" s="176"/>
      <c r="I152" s="176"/>
      <c r="J152" s="177"/>
      <c r="K152" s="126" t="s">
        <v>24</v>
      </c>
      <c r="L152" s="126"/>
      <c r="M152" s="126"/>
      <c r="N152" s="126" t="s">
        <v>98</v>
      </c>
      <c r="O152" s="126"/>
      <c r="P152" s="55"/>
    </row>
    <row r="153" spans="1:18" s="7" customFormat="1" ht="15" customHeight="1" x14ac:dyDescent="0.25">
      <c r="A153" s="101"/>
      <c r="B153" s="26"/>
      <c r="C153" s="195" t="s">
        <v>99</v>
      </c>
      <c r="D153" s="196"/>
      <c r="E153" s="196"/>
      <c r="F153" s="196"/>
      <c r="G153" s="196"/>
      <c r="H153" s="196"/>
      <c r="I153" s="196"/>
      <c r="J153" s="197"/>
      <c r="K153" s="111">
        <v>8861771.1999999993</v>
      </c>
      <c r="L153" s="111"/>
      <c r="M153" s="111"/>
      <c r="N153" s="198">
        <f>K153/L148</f>
        <v>0.51959649467871227</v>
      </c>
      <c r="O153" s="198"/>
      <c r="P153" s="56"/>
    </row>
    <row r="154" spans="1:18" s="7" customFormat="1" ht="14.25" customHeight="1" x14ac:dyDescent="0.25">
      <c r="A154" s="101"/>
      <c r="B154" s="26"/>
      <c r="C154" s="195" t="s">
        <v>100</v>
      </c>
      <c r="D154" s="196"/>
      <c r="E154" s="196"/>
      <c r="F154" s="196"/>
      <c r="G154" s="196"/>
      <c r="H154" s="196"/>
      <c r="I154" s="196"/>
      <c r="J154" s="197"/>
      <c r="K154" s="111">
        <v>1430185.04</v>
      </c>
      <c r="L154" s="111"/>
      <c r="M154" s="111"/>
      <c r="N154" s="198">
        <f>K154/L148</f>
        <v>8.3856727594810165E-2</v>
      </c>
      <c r="O154" s="198"/>
      <c r="P154" s="56"/>
    </row>
    <row r="155" spans="1:18" s="7" customFormat="1" ht="27.75" customHeight="1" x14ac:dyDescent="0.25">
      <c r="A155" s="101"/>
      <c r="B155" s="26"/>
      <c r="C155" s="195" t="s">
        <v>101</v>
      </c>
      <c r="D155" s="196"/>
      <c r="E155" s="196"/>
      <c r="F155" s="196"/>
      <c r="G155" s="196"/>
      <c r="H155" s="196"/>
      <c r="I155" s="196"/>
      <c r="J155" s="197"/>
      <c r="K155" s="111">
        <v>1308357.27</v>
      </c>
      <c r="L155" s="111"/>
      <c r="M155" s="111"/>
      <c r="N155" s="198">
        <f>K155/L148</f>
        <v>7.6713541338035179E-2</v>
      </c>
      <c r="O155" s="198"/>
      <c r="P155" s="56"/>
    </row>
    <row r="156" spans="1:18" s="7" customFormat="1" ht="5.25" customHeight="1" x14ac:dyDescent="0.25">
      <c r="A156" s="101"/>
      <c r="B156" s="26"/>
      <c r="C156" s="82"/>
      <c r="D156" s="82"/>
      <c r="E156" s="82"/>
      <c r="F156" s="82"/>
      <c r="G156" s="82"/>
      <c r="H156" s="82"/>
      <c r="I156" s="82"/>
      <c r="J156" s="82"/>
      <c r="K156" s="81"/>
      <c r="L156" s="81"/>
      <c r="M156" s="81"/>
      <c r="N156" s="83"/>
      <c r="O156" s="83"/>
      <c r="P156" s="56"/>
    </row>
    <row r="157" spans="1:18" s="11" customFormat="1" ht="16.5" customHeight="1" x14ac:dyDescent="0.25">
      <c r="A157" s="43"/>
      <c r="B157" s="57" t="s">
        <v>102</v>
      </c>
      <c r="C157" s="51" t="s">
        <v>103</v>
      </c>
    </row>
    <row r="158" spans="1:18" s="24" customFormat="1" ht="31.5" customHeight="1" x14ac:dyDescent="0.25">
      <c r="A158" s="34"/>
      <c r="B158" s="52" t="s">
        <v>104</v>
      </c>
      <c r="C158" s="202" t="s">
        <v>1747</v>
      </c>
      <c r="D158" s="202"/>
      <c r="E158" s="202"/>
      <c r="F158" s="202"/>
      <c r="G158" s="202"/>
      <c r="H158" s="202"/>
      <c r="I158" s="202"/>
      <c r="J158" s="202"/>
      <c r="K158" s="202"/>
      <c r="L158" s="202"/>
      <c r="M158" s="202"/>
      <c r="N158" s="202"/>
      <c r="O158" s="202"/>
      <c r="P158" s="202"/>
    </row>
    <row r="159" spans="1:18" s="24" customFormat="1" ht="42.75" customHeight="1" x14ac:dyDescent="0.25">
      <c r="B159" s="52" t="s">
        <v>105</v>
      </c>
      <c r="C159" s="202" t="s">
        <v>1748</v>
      </c>
      <c r="D159" s="202"/>
      <c r="E159" s="202"/>
      <c r="F159" s="202"/>
      <c r="G159" s="202"/>
      <c r="H159" s="202"/>
      <c r="I159" s="202"/>
      <c r="J159" s="202"/>
      <c r="K159" s="202"/>
      <c r="L159" s="202"/>
      <c r="M159" s="202"/>
      <c r="N159" s="202"/>
      <c r="O159" s="202"/>
      <c r="P159" s="202"/>
    </row>
    <row r="160" spans="1:18" s="7" customFormat="1" ht="21" customHeight="1" x14ac:dyDescent="0.25">
      <c r="A160" s="13"/>
      <c r="B160" s="57" t="s">
        <v>106</v>
      </c>
      <c r="C160" s="51" t="s">
        <v>107</v>
      </c>
    </row>
    <row r="161" spans="1:18" s="7" customFormat="1" ht="16.5" customHeight="1" x14ac:dyDescent="0.25">
      <c r="A161" s="31"/>
      <c r="B161" s="59"/>
      <c r="C161" s="10" t="s">
        <v>108</v>
      </c>
      <c r="D161" s="31"/>
      <c r="E161" s="31"/>
      <c r="F161" s="31"/>
      <c r="G161" s="31"/>
      <c r="H161" s="31"/>
      <c r="I161" s="31"/>
      <c r="J161" s="31"/>
      <c r="K161" s="31"/>
      <c r="L161" s="31"/>
      <c r="M161" s="31"/>
      <c r="N161" s="31"/>
      <c r="O161" s="31"/>
      <c r="P161" s="31"/>
    </row>
    <row r="162" spans="1:18" s="7" customFormat="1" ht="30.75" customHeight="1" x14ac:dyDescent="0.25">
      <c r="A162" s="31"/>
      <c r="B162" s="203" t="s">
        <v>1749</v>
      </c>
      <c r="C162" s="203"/>
      <c r="D162" s="203"/>
      <c r="E162" s="203"/>
      <c r="F162" s="203"/>
      <c r="G162" s="203"/>
      <c r="H162" s="203"/>
      <c r="I162" s="203"/>
      <c r="J162" s="203"/>
      <c r="K162" s="203"/>
      <c r="L162" s="203"/>
      <c r="M162" s="203"/>
      <c r="N162" s="203"/>
      <c r="O162" s="203"/>
      <c r="P162" s="203"/>
    </row>
    <row r="163" spans="1:18" s="7" customFormat="1" ht="15.75" customHeight="1" x14ac:dyDescent="0.25">
      <c r="D163" s="126" t="s">
        <v>14</v>
      </c>
      <c r="E163" s="126"/>
      <c r="F163" s="126"/>
      <c r="G163" s="126"/>
      <c r="H163" s="126"/>
      <c r="I163" s="187">
        <v>2023</v>
      </c>
      <c r="J163" s="188"/>
      <c r="K163" s="189"/>
      <c r="L163" s="187">
        <v>2022</v>
      </c>
      <c r="M163" s="188"/>
      <c r="N163" s="189"/>
    </row>
    <row r="164" spans="1:18" s="7" customFormat="1" ht="15" customHeight="1" x14ac:dyDescent="0.25">
      <c r="A164" s="60"/>
      <c r="D164" s="161" t="s">
        <v>109</v>
      </c>
      <c r="E164" s="161"/>
      <c r="F164" s="161"/>
      <c r="G164" s="161"/>
      <c r="H164" s="161"/>
      <c r="I164" s="199">
        <f>+J18</f>
        <v>87411.67</v>
      </c>
      <c r="J164" s="200"/>
      <c r="K164" s="201"/>
      <c r="L164" s="199">
        <f>+M18</f>
        <v>0</v>
      </c>
      <c r="M164" s="200"/>
      <c r="N164" s="201"/>
    </row>
    <row r="165" spans="1:18" s="7" customFormat="1" ht="15.75" customHeight="1" x14ac:dyDescent="0.25">
      <c r="A165" s="60"/>
      <c r="D165" s="161" t="s">
        <v>15</v>
      </c>
      <c r="E165" s="161"/>
      <c r="F165" s="161"/>
      <c r="G165" s="161"/>
      <c r="H165" s="161"/>
      <c r="I165" s="199">
        <f>+J19</f>
        <v>17673671.07</v>
      </c>
      <c r="J165" s="200"/>
      <c r="K165" s="201"/>
      <c r="L165" s="199">
        <f>+M19</f>
        <v>10479197.689999999</v>
      </c>
      <c r="M165" s="200"/>
      <c r="N165" s="201"/>
    </row>
    <row r="166" spans="1:18" s="7" customFormat="1" ht="17.25" customHeight="1" x14ac:dyDescent="0.25">
      <c r="A166" s="60"/>
      <c r="D166" s="161" t="s">
        <v>110</v>
      </c>
      <c r="E166" s="161"/>
      <c r="F166" s="161"/>
      <c r="G166" s="161"/>
      <c r="H166" s="161"/>
      <c r="I166" s="199">
        <v>0</v>
      </c>
      <c r="J166" s="200"/>
      <c r="K166" s="201"/>
      <c r="L166" s="199">
        <v>0</v>
      </c>
      <c r="M166" s="200"/>
      <c r="N166" s="201"/>
    </row>
    <row r="167" spans="1:18" s="7" customFormat="1" ht="27.75" customHeight="1" x14ac:dyDescent="0.25">
      <c r="A167" s="60"/>
      <c r="D167" s="161" t="s">
        <v>16</v>
      </c>
      <c r="E167" s="161"/>
      <c r="F167" s="161"/>
      <c r="G167" s="161"/>
      <c r="H167" s="161"/>
      <c r="I167" s="199">
        <v>0</v>
      </c>
      <c r="J167" s="200"/>
      <c r="K167" s="201"/>
      <c r="L167" s="199">
        <v>0</v>
      </c>
      <c r="M167" s="200"/>
      <c r="N167" s="201"/>
    </row>
    <row r="168" spans="1:18" s="7" customFormat="1" ht="18" customHeight="1" x14ac:dyDescent="0.25">
      <c r="A168" s="60"/>
      <c r="D168" s="161" t="s">
        <v>17</v>
      </c>
      <c r="E168" s="161"/>
      <c r="F168" s="161"/>
      <c r="G168" s="161"/>
      <c r="H168" s="161"/>
      <c r="I168" s="199">
        <v>0</v>
      </c>
      <c r="J168" s="200"/>
      <c r="K168" s="201"/>
      <c r="L168" s="199">
        <v>0</v>
      </c>
      <c r="M168" s="200"/>
      <c r="N168" s="201"/>
    </row>
    <row r="169" spans="1:18" s="7" customFormat="1" ht="41.25" customHeight="1" x14ac:dyDescent="0.25">
      <c r="D169" s="204" t="s">
        <v>1663</v>
      </c>
      <c r="E169" s="204"/>
      <c r="F169" s="204"/>
      <c r="G169" s="204"/>
      <c r="H169" s="204"/>
      <c r="I169" s="199">
        <v>26528</v>
      </c>
      <c r="J169" s="200"/>
      <c r="K169" s="201"/>
      <c r="L169" s="199">
        <v>26528</v>
      </c>
      <c r="M169" s="200"/>
      <c r="N169" s="201"/>
    </row>
    <row r="170" spans="1:18" s="7" customFormat="1" ht="15" customHeight="1" x14ac:dyDescent="0.25">
      <c r="D170" s="217" t="s">
        <v>112</v>
      </c>
      <c r="E170" s="217"/>
      <c r="F170" s="217"/>
      <c r="G170" s="217"/>
      <c r="H170" s="217"/>
      <c r="I170" s="218">
        <f>SUM(I164:K169)</f>
        <v>17787610.740000002</v>
      </c>
      <c r="J170" s="219"/>
      <c r="K170" s="220"/>
      <c r="L170" s="218">
        <f>SUM(L164:N169)</f>
        <v>10505725.689999999</v>
      </c>
      <c r="M170" s="219"/>
      <c r="N170" s="220"/>
    </row>
    <row r="171" spans="1:18" s="7" customFormat="1" ht="6.75" customHeight="1" x14ac:dyDescent="0.25">
      <c r="A171" s="60"/>
      <c r="B171" s="14"/>
      <c r="C171" s="16"/>
      <c r="D171" s="16"/>
      <c r="E171" s="16"/>
      <c r="F171" s="16"/>
      <c r="G171" s="16"/>
      <c r="H171" s="16"/>
      <c r="I171" s="16"/>
      <c r="J171" s="16"/>
      <c r="K171" s="16"/>
      <c r="L171" s="16"/>
      <c r="M171" s="16"/>
      <c r="N171" s="16"/>
      <c r="O171" s="16"/>
      <c r="P171" s="16"/>
    </row>
    <row r="172" spans="1:18" s="7" customFormat="1" ht="26.25" customHeight="1" x14ac:dyDescent="0.25">
      <c r="B172" s="58" t="s">
        <v>105</v>
      </c>
      <c r="C172" s="221" t="s">
        <v>113</v>
      </c>
      <c r="D172" s="221"/>
      <c r="E172" s="221"/>
      <c r="F172" s="221"/>
      <c r="G172" s="221"/>
      <c r="H172" s="221"/>
      <c r="I172" s="221"/>
      <c r="J172" s="221"/>
      <c r="K172" s="221"/>
      <c r="L172" s="221"/>
      <c r="M172" s="221"/>
      <c r="N172" s="221"/>
      <c r="O172" s="221"/>
      <c r="P172" s="221"/>
    </row>
    <row r="173" spans="1:18" s="7" customFormat="1" ht="22.5" customHeight="1" x14ac:dyDescent="0.25">
      <c r="E173" s="205"/>
      <c r="F173" s="206"/>
      <c r="G173" s="206"/>
      <c r="H173" s="207"/>
      <c r="I173" s="187">
        <v>2023</v>
      </c>
      <c r="J173" s="188"/>
      <c r="K173" s="189"/>
      <c r="L173" s="187">
        <v>2022</v>
      </c>
      <c r="M173" s="188"/>
      <c r="N173" s="189"/>
    </row>
    <row r="174" spans="1:18" s="7" customFormat="1" ht="31.5" customHeight="1" x14ac:dyDescent="0.25">
      <c r="A174" s="102"/>
      <c r="B174" s="101"/>
      <c r="C174" s="101"/>
      <c r="E174" s="205" t="s">
        <v>114</v>
      </c>
      <c r="F174" s="206"/>
      <c r="G174" s="206"/>
      <c r="H174" s="207"/>
      <c r="I174" s="208">
        <v>0</v>
      </c>
      <c r="J174" s="209"/>
      <c r="K174" s="210"/>
      <c r="L174" s="208">
        <v>0</v>
      </c>
      <c r="M174" s="209"/>
      <c r="N174" s="210"/>
    </row>
    <row r="175" spans="1:18" s="7" customFormat="1" ht="30.75" customHeight="1" x14ac:dyDescent="0.25">
      <c r="A175" s="31"/>
      <c r="B175" s="31"/>
      <c r="C175" s="31"/>
      <c r="D175" s="31"/>
      <c r="E175" s="211" t="s">
        <v>115</v>
      </c>
      <c r="F175" s="212"/>
      <c r="G175" s="212"/>
      <c r="H175" s="213"/>
      <c r="I175" s="214">
        <v>0</v>
      </c>
      <c r="J175" s="215"/>
      <c r="K175" s="216"/>
      <c r="L175" s="214">
        <v>0</v>
      </c>
      <c r="M175" s="215"/>
      <c r="N175" s="216"/>
    </row>
    <row r="176" spans="1:18" s="7" customFormat="1" ht="14.25" x14ac:dyDescent="0.25">
      <c r="A176" s="31"/>
      <c r="B176" s="31"/>
      <c r="C176" s="31"/>
      <c r="D176" s="31"/>
      <c r="E176" s="222" t="s">
        <v>116</v>
      </c>
      <c r="F176" s="223"/>
      <c r="G176" s="223"/>
      <c r="H176" s="224"/>
      <c r="I176" s="225">
        <f>+J93</f>
        <v>-786025.22000000009</v>
      </c>
      <c r="J176" s="226"/>
      <c r="K176" s="227"/>
      <c r="L176" s="225">
        <v>-542872.18000000005</v>
      </c>
      <c r="M176" s="226"/>
      <c r="N176" s="227"/>
      <c r="R176" s="39"/>
    </row>
    <row r="177" spans="1:16" s="7" customFormat="1" ht="14.25" x14ac:dyDescent="0.25">
      <c r="A177" s="31"/>
      <c r="B177" s="31"/>
      <c r="C177" s="31"/>
      <c r="D177" s="31"/>
      <c r="E177" s="222" t="s">
        <v>117</v>
      </c>
      <c r="F177" s="223"/>
      <c r="G177" s="223"/>
      <c r="H177" s="224"/>
      <c r="I177" s="225">
        <v>0</v>
      </c>
      <c r="J177" s="226"/>
      <c r="K177" s="227"/>
      <c r="L177" s="225">
        <v>0</v>
      </c>
      <c r="M177" s="226"/>
      <c r="N177" s="227"/>
    </row>
    <row r="178" spans="1:16" s="7" customFormat="1" ht="14.25" x14ac:dyDescent="0.25">
      <c r="E178" s="222" t="s">
        <v>118</v>
      </c>
      <c r="F178" s="223"/>
      <c r="G178" s="223"/>
      <c r="H178" s="224"/>
      <c r="I178" s="225">
        <v>0</v>
      </c>
      <c r="J178" s="226"/>
      <c r="K178" s="227"/>
      <c r="L178" s="225">
        <v>0</v>
      </c>
      <c r="M178" s="226"/>
      <c r="N178" s="227"/>
    </row>
    <row r="179" spans="1:16" s="7" customFormat="1" ht="14.25" x14ac:dyDescent="0.25">
      <c r="A179" s="31"/>
      <c r="B179" s="31"/>
      <c r="C179" s="31"/>
      <c r="D179" s="31"/>
      <c r="E179" s="228" t="s">
        <v>119</v>
      </c>
      <c r="F179" s="229"/>
      <c r="G179" s="229"/>
      <c r="H179" s="230"/>
      <c r="I179" s="234">
        <v>0</v>
      </c>
      <c r="J179" s="235"/>
      <c r="K179" s="236"/>
      <c r="L179" s="234">
        <v>0</v>
      </c>
      <c r="M179" s="235"/>
      <c r="N179" s="236"/>
    </row>
    <row r="180" spans="1:16" s="7" customFormat="1" ht="14.25" x14ac:dyDescent="0.25">
      <c r="A180" s="31"/>
      <c r="B180" s="31"/>
      <c r="C180" s="31"/>
      <c r="D180" s="31"/>
      <c r="E180" s="231"/>
      <c r="F180" s="232"/>
      <c r="G180" s="232"/>
      <c r="H180" s="233"/>
      <c r="I180" s="237"/>
      <c r="J180" s="238"/>
      <c r="K180" s="239"/>
      <c r="L180" s="237"/>
      <c r="M180" s="238"/>
      <c r="N180" s="239"/>
    </row>
    <row r="181" spans="1:16" s="7" customFormat="1" ht="14.25" x14ac:dyDescent="0.25">
      <c r="A181" s="31"/>
      <c r="B181" s="31"/>
      <c r="C181" s="31"/>
      <c r="D181" s="31"/>
      <c r="E181" s="228" t="s">
        <v>120</v>
      </c>
      <c r="F181" s="229"/>
      <c r="G181" s="229"/>
      <c r="H181" s="230"/>
      <c r="I181" s="234">
        <v>0</v>
      </c>
      <c r="J181" s="235"/>
      <c r="K181" s="236"/>
      <c r="L181" s="234">
        <v>0</v>
      </c>
      <c r="M181" s="235"/>
      <c r="N181" s="236"/>
    </row>
    <row r="182" spans="1:16" s="7" customFormat="1" ht="14.25" x14ac:dyDescent="0.25">
      <c r="A182" s="31"/>
      <c r="B182" s="31"/>
      <c r="C182" s="31"/>
      <c r="D182" s="31"/>
      <c r="E182" s="231"/>
      <c r="F182" s="232"/>
      <c r="G182" s="232"/>
      <c r="H182" s="233"/>
      <c r="I182" s="237"/>
      <c r="J182" s="238"/>
      <c r="K182" s="239"/>
      <c r="L182" s="237"/>
      <c r="M182" s="238"/>
      <c r="N182" s="239"/>
    </row>
    <row r="183" spans="1:16" s="7" customFormat="1" ht="14.25" x14ac:dyDescent="0.25">
      <c r="A183" s="60"/>
      <c r="E183" s="222" t="s">
        <v>121</v>
      </c>
      <c r="F183" s="223"/>
      <c r="G183" s="223"/>
      <c r="H183" s="224"/>
      <c r="I183" s="225">
        <v>0</v>
      </c>
      <c r="J183" s="226"/>
      <c r="K183" s="227"/>
      <c r="L183" s="225">
        <v>0</v>
      </c>
      <c r="M183" s="226"/>
      <c r="N183" s="227"/>
    </row>
    <row r="184" spans="1:16" s="7" customFormat="1" ht="14.25" x14ac:dyDescent="0.25">
      <c r="E184" s="222" t="s">
        <v>122</v>
      </c>
      <c r="F184" s="223"/>
      <c r="G184" s="223"/>
      <c r="H184" s="224"/>
      <c r="I184" s="225">
        <v>0</v>
      </c>
      <c r="J184" s="226"/>
      <c r="K184" s="227"/>
      <c r="L184" s="225">
        <v>0</v>
      </c>
      <c r="M184" s="226"/>
      <c r="N184" s="227"/>
    </row>
    <row r="185" spans="1:16" s="7" customFormat="1" ht="31.5" customHeight="1" x14ac:dyDescent="0.25">
      <c r="A185" s="60"/>
      <c r="E185" s="240" t="s">
        <v>123</v>
      </c>
      <c r="F185" s="206"/>
      <c r="G185" s="206"/>
      <c r="H185" s="207"/>
      <c r="I185" s="208">
        <f>+I176</f>
        <v>-786025.22000000009</v>
      </c>
      <c r="J185" s="209"/>
      <c r="K185" s="210"/>
      <c r="L185" s="208">
        <f>+L176</f>
        <v>-542872.18000000005</v>
      </c>
      <c r="M185" s="209"/>
      <c r="N185" s="210"/>
    </row>
    <row r="186" spans="1:16" s="7" customFormat="1" ht="32.25" customHeight="1" x14ac:dyDescent="0.25">
      <c r="B186" s="61" t="s">
        <v>124</v>
      </c>
      <c r="C186" s="247" t="s">
        <v>125</v>
      </c>
      <c r="D186" s="247"/>
      <c r="E186" s="247"/>
      <c r="F186" s="247"/>
      <c r="G186" s="247"/>
      <c r="H186" s="247"/>
      <c r="I186" s="247"/>
      <c r="J186" s="247"/>
      <c r="K186" s="247"/>
      <c r="L186" s="247"/>
      <c r="M186" s="247"/>
      <c r="N186" s="247"/>
      <c r="O186" s="247"/>
      <c r="P186" s="247"/>
    </row>
    <row r="187" spans="1:16" s="53" customFormat="1" ht="14.25" x14ac:dyDescent="0.25">
      <c r="B187" s="248" t="s">
        <v>126</v>
      </c>
      <c r="C187" s="248"/>
      <c r="D187" s="248"/>
      <c r="E187" s="248"/>
      <c r="F187" s="248"/>
      <c r="G187" s="248"/>
      <c r="H187" s="248"/>
      <c r="I187" s="248"/>
      <c r="J187" s="248"/>
      <c r="K187" s="248"/>
      <c r="L187" s="248"/>
      <c r="M187" s="248"/>
      <c r="N187" s="248"/>
      <c r="O187" s="248"/>
      <c r="P187" s="248"/>
    </row>
    <row r="188" spans="1:16" s="53" customFormat="1" ht="16.5" customHeight="1" x14ac:dyDescent="0.25">
      <c r="B188" s="248"/>
      <c r="C188" s="248"/>
      <c r="D188" s="248"/>
      <c r="E188" s="248"/>
      <c r="F188" s="248"/>
      <c r="G188" s="248"/>
      <c r="H188" s="248"/>
      <c r="I188" s="248"/>
      <c r="J188" s="248"/>
      <c r="K188" s="248"/>
      <c r="L188" s="248"/>
      <c r="M188" s="248"/>
      <c r="N188" s="248"/>
      <c r="O188" s="248"/>
      <c r="P188" s="248"/>
    </row>
    <row r="189" spans="1:16" s="53" customFormat="1" ht="9.75" customHeight="1" x14ac:dyDescent="0.25">
      <c r="B189" s="103"/>
      <c r="C189" s="103"/>
      <c r="D189" s="103"/>
      <c r="E189" s="103"/>
      <c r="F189" s="103"/>
      <c r="G189" s="103"/>
      <c r="H189" s="103"/>
      <c r="I189" s="103"/>
      <c r="J189" s="103"/>
      <c r="K189" s="103"/>
      <c r="L189" s="103"/>
      <c r="M189" s="103"/>
      <c r="N189" s="103"/>
      <c r="O189" s="103"/>
      <c r="P189" s="103"/>
    </row>
    <row r="190" spans="1:16" s="53" customFormat="1" ht="15" x14ac:dyDescent="0.25">
      <c r="B190" s="103"/>
      <c r="C190" s="103"/>
      <c r="D190" s="249" t="s">
        <v>127</v>
      </c>
      <c r="E190" s="249"/>
      <c r="F190" s="249"/>
      <c r="G190" s="249"/>
      <c r="H190" s="249"/>
      <c r="I190" s="249"/>
      <c r="J190" s="249"/>
      <c r="K190" s="249"/>
      <c r="L190" s="249"/>
      <c r="M190" s="249"/>
      <c r="N190" s="103"/>
      <c r="O190" s="103"/>
      <c r="P190" s="103"/>
    </row>
    <row r="191" spans="1:16" s="53" customFormat="1" ht="14.25" x14ac:dyDescent="0.25">
      <c r="B191" s="103"/>
      <c r="C191" s="103"/>
      <c r="D191" s="241" t="s">
        <v>128</v>
      </c>
      <c r="E191" s="241"/>
      <c r="F191" s="241"/>
      <c r="G191" s="241"/>
      <c r="H191" s="241"/>
      <c r="I191" s="241"/>
      <c r="J191" s="241"/>
      <c r="K191" s="242">
        <f>+M139</f>
        <v>35020523.960000001</v>
      </c>
      <c r="L191" s="242"/>
      <c r="M191" s="242"/>
      <c r="N191" s="103"/>
      <c r="O191" s="103"/>
      <c r="P191" s="103"/>
    </row>
    <row r="192" spans="1:16" s="53" customFormat="1" ht="14.25" x14ac:dyDescent="0.25">
      <c r="B192" s="103"/>
      <c r="C192" s="103"/>
      <c r="D192" s="241" t="s">
        <v>129</v>
      </c>
      <c r="E192" s="241"/>
      <c r="F192" s="241"/>
      <c r="G192" s="241"/>
      <c r="H192" s="241"/>
      <c r="I192" s="241"/>
      <c r="J192" s="241"/>
      <c r="K192" s="242">
        <v>0</v>
      </c>
      <c r="L192" s="242"/>
      <c r="M192" s="242"/>
      <c r="N192" s="103"/>
      <c r="O192" s="103"/>
      <c r="P192" s="103"/>
    </row>
    <row r="193" spans="2:16" s="53" customFormat="1" ht="14.25" x14ac:dyDescent="0.25">
      <c r="B193" s="103"/>
      <c r="C193" s="103"/>
      <c r="D193" s="241" t="s">
        <v>130</v>
      </c>
      <c r="E193" s="241"/>
      <c r="F193" s="241"/>
      <c r="G193" s="241"/>
      <c r="H193" s="241"/>
      <c r="I193" s="241"/>
      <c r="J193" s="241"/>
      <c r="K193" s="242">
        <v>0</v>
      </c>
      <c r="L193" s="242"/>
      <c r="M193" s="242"/>
      <c r="N193" s="103"/>
      <c r="O193" s="103"/>
      <c r="P193" s="103"/>
    </row>
    <row r="194" spans="2:16" s="53" customFormat="1" ht="15" x14ac:dyDescent="0.25">
      <c r="B194" s="103"/>
      <c r="C194" s="103"/>
      <c r="D194" s="243" t="s">
        <v>131</v>
      </c>
      <c r="E194" s="243"/>
      <c r="F194" s="243"/>
      <c r="G194" s="243"/>
      <c r="H194" s="243"/>
      <c r="I194" s="243"/>
      <c r="J194" s="243"/>
      <c r="K194" s="244">
        <f>+K191</f>
        <v>35020523.960000001</v>
      </c>
      <c r="L194" s="244"/>
      <c r="M194" s="244"/>
      <c r="N194" s="103"/>
      <c r="O194" s="103"/>
      <c r="P194" s="103"/>
    </row>
    <row r="195" spans="2:16" s="53" customFormat="1" ht="8.25" customHeight="1" x14ac:dyDescent="0.25">
      <c r="B195" s="103"/>
      <c r="C195" s="103"/>
      <c r="D195" s="245"/>
      <c r="E195" s="245"/>
      <c r="F195" s="245"/>
      <c r="G195" s="245"/>
      <c r="H195" s="245"/>
      <c r="I195" s="245"/>
      <c r="J195" s="245"/>
      <c r="K195" s="246"/>
      <c r="L195" s="246"/>
      <c r="M195" s="246"/>
      <c r="N195" s="103"/>
      <c r="O195" s="103"/>
      <c r="P195" s="103"/>
    </row>
    <row r="196" spans="2:16" s="53" customFormat="1" ht="14.25" x14ac:dyDescent="0.25">
      <c r="B196" s="253" t="s">
        <v>1750</v>
      </c>
      <c r="C196" s="253"/>
      <c r="D196" s="253"/>
      <c r="E196" s="253"/>
      <c r="F196" s="253"/>
      <c r="G196" s="253"/>
      <c r="H196" s="253"/>
      <c r="I196" s="253"/>
      <c r="J196" s="253"/>
      <c r="K196" s="253"/>
      <c r="L196" s="253"/>
      <c r="M196" s="253"/>
      <c r="N196" s="253"/>
      <c r="O196" s="253"/>
      <c r="P196" s="253"/>
    </row>
    <row r="197" spans="2:16" s="53" customFormat="1" ht="14.25" customHeight="1" x14ac:dyDescent="0.25">
      <c r="B197" s="253"/>
      <c r="C197" s="253"/>
      <c r="D197" s="253"/>
      <c r="E197" s="253"/>
      <c r="F197" s="253"/>
      <c r="G197" s="253"/>
      <c r="H197" s="253"/>
      <c r="I197" s="253"/>
      <c r="J197" s="253"/>
      <c r="K197" s="253"/>
      <c r="L197" s="253"/>
      <c r="M197" s="253"/>
      <c r="N197" s="253"/>
      <c r="O197" s="253"/>
      <c r="P197" s="253"/>
    </row>
    <row r="198" spans="2:16" s="53" customFormat="1" ht="15.75" customHeight="1" x14ac:dyDescent="0.25">
      <c r="B198" s="103"/>
      <c r="C198" s="103"/>
      <c r="D198" s="249" t="s">
        <v>132</v>
      </c>
      <c r="E198" s="249"/>
      <c r="F198" s="249"/>
      <c r="G198" s="249"/>
      <c r="H198" s="249"/>
      <c r="I198" s="249"/>
      <c r="J198" s="249"/>
      <c r="K198" s="249"/>
      <c r="L198" s="249"/>
      <c r="M198" s="249"/>
      <c r="N198" s="103"/>
      <c r="O198" s="103"/>
      <c r="P198" s="103"/>
    </row>
    <row r="199" spans="2:16" s="53" customFormat="1" ht="15" x14ac:dyDescent="0.25">
      <c r="B199" s="103"/>
      <c r="C199" s="103"/>
      <c r="D199" s="243" t="s">
        <v>133</v>
      </c>
      <c r="E199" s="243"/>
      <c r="F199" s="243"/>
      <c r="G199" s="243"/>
      <c r="H199" s="243"/>
      <c r="I199" s="243"/>
      <c r="J199" s="243"/>
      <c r="K199" s="244">
        <v>17825370.629999999</v>
      </c>
      <c r="L199" s="244"/>
      <c r="M199" s="244"/>
      <c r="N199" s="103"/>
      <c r="O199" s="103"/>
      <c r="P199" s="103"/>
    </row>
    <row r="200" spans="2:16" s="53" customFormat="1" ht="15.75" customHeight="1" x14ac:dyDescent="0.25">
      <c r="B200" s="103"/>
      <c r="C200" s="103"/>
      <c r="D200" s="241" t="s">
        <v>134</v>
      </c>
      <c r="E200" s="241"/>
      <c r="F200" s="241"/>
      <c r="G200" s="241"/>
      <c r="H200" s="241"/>
      <c r="I200" s="241"/>
      <c r="J200" s="241"/>
      <c r="K200" s="250">
        <f>+K201+K202+K206+K204+K207+K208+K203+K205</f>
        <v>770268.66</v>
      </c>
      <c r="L200" s="251"/>
      <c r="M200" s="252"/>
      <c r="N200" s="103"/>
      <c r="O200" s="103"/>
      <c r="P200" s="103"/>
    </row>
    <row r="201" spans="2:16" s="53" customFormat="1" ht="14.25" x14ac:dyDescent="0.25">
      <c r="B201" s="103"/>
      <c r="C201" s="103"/>
      <c r="D201" s="241" t="s">
        <v>135</v>
      </c>
      <c r="E201" s="241"/>
      <c r="F201" s="241"/>
      <c r="G201" s="241"/>
      <c r="H201" s="241"/>
      <c r="I201" s="241"/>
      <c r="J201" s="241"/>
      <c r="K201" s="250">
        <v>85079.85</v>
      </c>
      <c r="L201" s="251"/>
      <c r="M201" s="252"/>
      <c r="N201" s="103"/>
      <c r="O201" s="103"/>
      <c r="P201" s="103"/>
    </row>
    <row r="202" spans="2:16" s="53" customFormat="1" ht="14.25" x14ac:dyDescent="0.25">
      <c r="B202" s="103"/>
      <c r="C202" s="103"/>
      <c r="D202" s="241" t="s">
        <v>136</v>
      </c>
      <c r="E202" s="241"/>
      <c r="F202" s="241"/>
      <c r="G202" s="241"/>
      <c r="H202" s="241"/>
      <c r="I202" s="241"/>
      <c r="J202" s="241"/>
      <c r="K202" s="250">
        <v>67744.100000000006</v>
      </c>
      <c r="L202" s="251"/>
      <c r="M202" s="252"/>
      <c r="N202" s="103"/>
      <c r="O202" s="103"/>
      <c r="P202" s="103"/>
    </row>
    <row r="203" spans="2:16" s="53" customFormat="1" ht="14.25" x14ac:dyDescent="0.25">
      <c r="B203" s="103"/>
      <c r="C203" s="103"/>
      <c r="D203" s="241" t="s">
        <v>1643</v>
      </c>
      <c r="E203" s="241"/>
      <c r="F203" s="241"/>
      <c r="G203" s="241"/>
      <c r="H203" s="241"/>
      <c r="I203" s="241"/>
      <c r="J203" s="241"/>
      <c r="K203" s="250">
        <v>48720</v>
      </c>
      <c r="L203" s="251"/>
      <c r="M203" s="252"/>
      <c r="N203" s="103"/>
      <c r="O203" s="103"/>
      <c r="P203" s="103"/>
    </row>
    <row r="204" spans="2:16" s="53" customFormat="1" ht="14.25" x14ac:dyDescent="0.25">
      <c r="B204" s="103"/>
      <c r="C204" s="103"/>
      <c r="D204" s="241" t="s">
        <v>275</v>
      </c>
      <c r="E204" s="241"/>
      <c r="F204" s="241"/>
      <c r="G204" s="241"/>
      <c r="H204" s="241"/>
      <c r="I204" s="241"/>
      <c r="J204" s="241"/>
      <c r="K204" s="250">
        <v>524433.87</v>
      </c>
      <c r="L204" s="251"/>
      <c r="M204" s="252"/>
      <c r="N204" s="103"/>
      <c r="O204" s="103"/>
      <c r="P204" s="103"/>
    </row>
    <row r="205" spans="2:16" s="53" customFormat="1" ht="14.25" x14ac:dyDescent="0.25">
      <c r="B205" s="103"/>
      <c r="C205" s="103"/>
      <c r="D205" s="241" t="s">
        <v>1645</v>
      </c>
      <c r="E205" s="241"/>
      <c r="F205" s="241"/>
      <c r="G205" s="241"/>
      <c r="H205" s="241"/>
      <c r="I205" s="241"/>
      <c r="J205" s="241"/>
      <c r="K205" s="250">
        <v>44290.84</v>
      </c>
      <c r="L205" s="251"/>
      <c r="M205" s="252"/>
      <c r="N205" s="103"/>
      <c r="O205" s="103"/>
      <c r="P205" s="103"/>
    </row>
    <row r="206" spans="2:16" s="53" customFormat="1" ht="14.25" x14ac:dyDescent="0.25">
      <c r="B206" s="103"/>
      <c r="C206" s="103"/>
      <c r="D206" s="241" t="s">
        <v>137</v>
      </c>
      <c r="E206" s="241"/>
      <c r="F206" s="241"/>
      <c r="G206" s="241"/>
      <c r="H206" s="241"/>
      <c r="I206" s="241"/>
      <c r="J206" s="241"/>
      <c r="K206" s="250">
        <v>0</v>
      </c>
      <c r="L206" s="251"/>
      <c r="M206" s="252"/>
      <c r="N206" s="103"/>
      <c r="O206" s="103"/>
      <c r="P206" s="103"/>
    </row>
    <row r="207" spans="2:16" s="53" customFormat="1" ht="14.25" x14ac:dyDescent="0.25">
      <c r="B207" s="103"/>
      <c r="C207" s="103"/>
      <c r="D207" s="241" t="s">
        <v>276</v>
      </c>
      <c r="E207" s="241"/>
      <c r="F207" s="241"/>
      <c r="G207" s="241"/>
      <c r="H207" s="241"/>
      <c r="I207" s="241"/>
      <c r="J207" s="241"/>
      <c r="K207" s="250">
        <v>0</v>
      </c>
      <c r="L207" s="251"/>
      <c r="M207" s="252"/>
      <c r="N207" s="103"/>
      <c r="O207" s="103"/>
      <c r="P207" s="103"/>
    </row>
    <row r="208" spans="2:16" s="53" customFormat="1" ht="14.25" x14ac:dyDescent="0.25">
      <c r="B208" s="103"/>
      <c r="C208" s="103"/>
      <c r="D208" s="241" t="s">
        <v>1640</v>
      </c>
      <c r="E208" s="241"/>
      <c r="F208" s="241"/>
      <c r="G208" s="241"/>
      <c r="H208" s="241"/>
      <c r="I208" s="241"/>
      <c r="J208" s="241"/>
      <c r="K208" s="250">
        <v>0</v>
      </c>
      <c r="L208" s="251"/>
      <c r="M208" s="252"/>
      <c r="N208" s="103"/>
      <c r="O208" s="103"/>
      <c r="P208" s="103"/>
    </row>
    <row r="209" spans="1:16" s="53" customFormat="1" ht="15" x14ac:dyDescent="0.25">
      <c r="B209" s="103"/>
      <c r="C209" s="103"/>
      <c r="D209" s="241" t="s">
        <v>138</v>
      </c>
      <c r="E209" s="241"/>
      <c r="F209" s="241"/>
      <c r="G209" s="241"/>
      <c r="H209" s="241"/>
      <c r="I209" s="241"/>
      <c r="J209" s="241"/>
      <c r="K209" s="244">
        <f>+K210</f>
        <v>0</v>
      </c>
      <c r="L209" s="244"/>
      <c r="M209" s="244"/>
      <c r="N209" s="103"/>
      <c r="O209" s="103"/>
      <c r="P209" s="103"/>
    </row>
    <row r="210" spans="1:16" s="53" customFormat="1" ht="25.5" customHeight="1" x14ac:dyDescent="0.25">
      <c r="B210" s="103"/>
      <c r="C210" s="103"/>
      <c r="D210" s="254" t="s">
        <v>271</v>
      </c>
      <c r="E210" s="254"/>
      <c r="F210" s="254"/>
      <c r="G210" s="254"/>
      <c r="H210" s="254"/>
      <c r="I210" s="254"/>
      <c r="J210" s="254"/>
      <c r="K210" s="242">
        <v>0</v>
      </c>
      <c r="L210" s="242"/>
      <c r="M210" s="242"/>
      <c r="N210" s="103"/>
      <c r="O210" s="103"/>
      <c r="P210" s="103"/>
    </row>
    <row r="211" spans="1:16" s="53" customFormat="1" ht="15" x14ac:dyDescent="0.25">
      <c r="B211" s="103"/>
      <c r="C211" s="103"/>
      <c r="D211" s="243" t="s">
        <v>139</v>
      </c>
      <c r="E211" s="243"/>
      <c r="F211" s="243"/>
      <c r="G211" s="243"/>
      <c r="H211" s="243"/>
      <c r="I211" s="243"/>
      <c r="J211" s="243"/>
      <c r="K211" s="244">
        <f>+K199-K200+K209</f>
        <v>17055101.969999999</v>
      </c>
      <c r="L211" s="244"/>
      <c r="M211" s="244"/>
      <c r="N211" s="103"/>
      <c r="O211" s="103"/>
      <c r="P211" s="103"/>
    </row>
    <row r="212" spans="1:16" s="53" customFormat="1" ht="8.25" customHeight="1" x14ac:dyDescent="0.25">
      <c r="B212" s="103"/>
      <c r="C212" s="103"/>
      <c r="D212" s="245"/>
      <c r="E212" s="245"/>
      <c r="F212" s="245"/>
      <c r="G212" s="245"/>
      <c r="H212" s="245"/>
      <c r="I212" s="245"/>
      <c r="J212" s="245"/>
      <c r="K212" s="246"/>
      <c r="L212" s="246"/>
      <c r="M212" s="246"/>
      <c r="N212" s="103"/>
      <c r="O212" s="103"/>
      <c r="P212" s="103"/>
    </row>
    <row r="213" spans="1:16" s="53" customFormat="1" ht="14.25" x14ac:dyDescent="0.25">
      <c r="B213" s="253" t="s">
        <v>1751</v>
      </c>
      <c r="C213" s="253"/>
      <c r="D213" s="253"/>
      <c r="E213" s="253"/>
      <c r="F213" s="253"/>
      <c r="G213" s="253"/>
      <c r="H213" s="253"/>
      <c r="I213" s="253"/>
      <c r="J213" s="253"/>
      <c r="K213" s="253"/>
      <c r="L213" s="253"/>
      <c r="M213" s="253"/>
      <c r="N213" s="253"/>
      <c r="O213" s="253"/>
      <c r="P213" s="253"/>
    </row>
    <row r="214" spans="1:16" s="53" customFormat="1" ht="14.25" x14ac:dyDescent="0.25">
      <c r="B214" s="253"/>
      <c r="C214" s="253"/>
      <c r="D214" s="253"/>
      <c r="E214" s="253"/>
      <c r="F214" s="253"/>
      <c r="G214" s="253"/>
      <c r="H214" s="253"/>
      <c r="I214" s="253"/>
      <c r="J214" s="253"/>
      <c r="K214" s="253"/>
      <c r="L214" s="253"/>
      <c r="M214" s="253"/>
      <c r="N214" s="253"/>
      <c r="O214" s="253"/>
      <c r="P214" s="253"/>
    </row>
    <row r="215" spans="1:16" s="53" customFormat="1" ht="6" customHeight="1" x14ac:dyDescent="0.25">
      <c r="B215" s="101"/>
      <c r="C215" s="101"/>
      <c r="D215" s="101"/>
      <c r="E215" s="101"/>
      <c r="F215" s="101"/>
      <c r="G215" s="101"/>
      <c r="H215" s="101"/>
      <c r="I215" s="101"/>
      <c r="J215" s="101"/>
      <c r="K215" s="101"/>
      <c r="L215" s="101"/>
      <c r="M215" s="101"/>
      <c r="N215" s="101"/>
      <c r="O215" s="101"/>
      <c r="P215" s="101"/>
    </row>
    <row r="216" spans="1:16" s="3" customFormat="1" ht="21" customHeight="1" x14ac:dyDescent="0.25">
      <c r="A216" s="125" t="s">
        <v>140</v>
      </c>
      <c r="B216" s="125"/>
      <c r="C216" s="125"/>
      <c r="D216" s="125"/>
      <c r="E216" s="125"/>
      <c r="F216" s="125"/>
      <c r="G216" s="125"/>
      <c r="H216" s="125"/>
      <c r="I216" s="125"/>
      <c r="J216" s="125"/>
      <c r="K216" s="125"/>
      <c r="L216" s="125"/>
      <c r="M216" s="125"/>
      <c r="N216" s="125"/>
      <c r="O216" s="125"/>
      <c r="P216" s="125"/>
    </row>
    <row r="217" spans="1:16" s="7" customFormat="1" ht="14.25" x14ac:dyDescent="0.25">
      <c r="B217" s="153" t="s">
        <v>141</v>
      </c>
      <c r="C217" s="153"/>
      <c r="D217" s="153"/>
      <c r="E217" s="153"/>
      <c r="F217" s="153"/>
      <c r="G217" s="153"/>
      <c r="H217" s="153"/>
      <c r="I217" s="153"/>
      <c r="J217" s="153"/>
      <c r="K217" s="153"/>
      <c r="L217" s="153"/>
      <c r="M217" s="153"/>
      <c r="N217" s="153"/>
      <c r="O217" s="153"/>
      <c r="P217" s="153"/>
    </row>
    <row r="218" spans="1:16" s="7" customFormat="1" ht="33" customHeight="1" x14ac:dyDescent="0.25">
      <c r="B218" s="153"/>
      <c r="C218" s="153"/>
      <c r="D218" s="153"/>
      <c r="E218" s="153"/>
      <c r="F218" s="153"/>
      <c r="G218" s="153"/>
      <c r="H218" s="153"/>
      <c r="I218" s="153"/>
      <c r="J218" s="153"/>
      <c r="K218" s="153"/>
      <c r="L218" s="153"/>
      <c r="M218" s="153"/>
      <c r="N218" s="153"/>
      <c r="O218" s="153"/>
      <c r="P218" s="153"/>
    </row>
    <row r="219" spans="1:16" s="7" customFormat="1" ht="15" customHeight="1" x14ac:dyDescent="0.25">
      <c r="B219" s="60" t="s">
        <v>142</v>
      </c>
    </row>
    <row r="220" spans="1:16" s="11" customFormat="1" ht="15" customHeight="1" x14ac:dyDescent="0.25">
      <c r="B220" s="10" t="s">
        <v>143</v>
      </c>
    </row>
    <row r="221" spans="1:16" s="7" customFormat="1" ht="17.25" customHeight="1" x14ac:dyDescent="0.25">
      <c r="E221" s="113" t="s">
        <v>144</v>
      </c>
      <c r="F221" s="113"/>
      <c r="G221" s="113"/>
      <c r="H221" s="113"/>
      <c r="I221" s="113"/>
      <c r="J221" s="113"/>
      <c r="K221" s="113"/>
      <c r="L221" s="187" t="s">
        <v>24</v>
      </c>
      <c r="M221" s="188"/>
      <c r="N221" s="189"/>
    </row>
    <row r="222" spans="1:16" s="7" customFormat="1" ht="18" customHeight="1" x14ac:dyDescent="0.25">
      <c r="E222" s="255" t="s">
        <v>145</v>
      </c>
      <c r="F222" s="255"/>
      <c r="G222" s="255"/>
      <c r="H222" s="255"/>
      <c r="I222" s="255"/>
      <c r="J222" s="255"/>
      <c r="K222" s="255"/>
      <c r="L222" s="256">
        <v>0</v>
      </c>
      <c r="M222" s="256"/>
      <c r="N222" s="256"/>
    </row>
    <row r="223" spans="1:16" s="7" customFormat="1" ht="18" customHeight="1" x14ac:dyDescent="0.25">
      <c r="E223" s="255" t="s">
        <v>146</v>
      </c>
      <c r="F223" s="255"/>
      <c r="G223" s="255"/>
      <c r="H223" s="255"/>
      <c r="I223" s="255"/>
      <c r="J223" s="255"/>
      <c r="K223" s="255"/>
      <c r="L223" s="256">
        <v>0</v>
      </c>
      <c r="M223" s="256"/>
      <c r="N223" s="256"/>
    </row>
    <row r="224" spans="1:16" s="7" customFormat="1" ht="18" customHeight="1" x14ac:dyDescent="0.25">
      <c r="E224" s="255" t="s">
        <v>147</v>
      </c>
      <c r="F224" s="255"/>
      <c r="G224" s="255"/>
      <c r="H224" s="255"/>
      <c r="I224" s="255"/>
      <c r="J224" s="255"/>
      <c r="K224" s="255"/>
      <c r="L224" s="256">
        <v>0</v>
      </c>
      <c r="M224" s="256"/>
      <c r="N224" s="256"/>
    </row>
    <row r="225" spans="1:18" s="7" customFormat="1" ht="18" customHeight="1" x14ac:dyDescent="0.25">
      <c r="E225" s="255" t="s">
        <v>148</v>
      </c>
      <c r="F225" s="255"/>
      <c r="G225" s="255"/>
      <c r="H225" s="255"/>
      <c r="I225" s="255"/>
      <c r="J225" s="255"/>
      <c r="K225" s="255"/>
      <c r="L225" s="256">
        <v>0</v>
      </c>
      <c r="M225" s="256"/>
      <c r="N225" s="256"/>
    </row>
    <row r="226" spans="1:18" s="7" customFormat="1" ht="26.25" customHeight="1" x14ac:dyDescent="0.25">
      <c r="E226" s="255" t="s">
        <v>149</v>
      </c>
      <c r="F226" s="255"/>
      <c r="G226" s="255"/>
      <c r="H226" s="255"/>
      <c r="I226" s="255"/>
      <c r="J226" s="255"/>
      <c r="K226" s="255"/>
      <c r="L226" s="256">
        <v>0</v>
      </c>
      <c r="M226" s="256"/>
      <c r="N226" s="256"/>
    </row>
    <row r="227" spans="1:18" s="7" customFormat="1" ht="14.25" x14ac:dyDescent="0.25">
      <c r="E227" s="255" t="s">
        <v>150</v>
      </c>
      <c r="F227" s="255"/>
      <c r="G227" s="255"/>
      <c r="H227" s="255"/>
      <c r="I227" s="255"/>
      <c r="J227" s="255"/>
      <c r="K227" s="255"/>
      <c r="L227" s="256">
        <v>0</v>
      </c>
      <c r="M227" s="256"/>
      <c r="N227" s="256"/>
    </row>
    <row r="228" spans="1:18" s="7" customFormat="1" ht="17.25" customHeight="1" x14ac:dyDescent="0.25">
      <c r="E228" s="257" t="s">
        <v>151</v>
      </c>
      <c r="F228" s="258"/>
      <c r="G228" s="258"/>
      <c r="H228" s="258"/>
      <c r="I228" s="258"/>
      <c r="J228" s="258"/>
      <c r="K228" s="259"/>
      <c r="L228" s="260">
        <f>SUM(L222:N227)</f>
        <v>0</v>
      </c>
      <c r="M228" s="260"/>
      <c r="N228" s="260"/>
    </row>
    <row r="229" spans="1:18" s="7" customFormat="1" ht="12" customHeight="1" x14ac:dyDescent="0.25"/>
    <row r="230" spans="1:18" s="7" customFormat="1" ht="18" customHeight="1" x14ac:dyDescent="0.25">
      <c r="E230" s="113" t="s">
        <v>152</v>
      </c>
      <c r="F230" s="113"/>
      <c r="G230" s="113"/>
      <c r="H230" s="113"/>
      <c r="I230" s="113"/>
      <c r="J230" s="113"/>
      <c r="K230" s="113"/>
      <c r="L230" s="187" t="s">
        <v>24</v>
      </c>
      <c r="M230" s="188"/>
      <c r="N230" s="189"/>
    </row>
    <row r="231" spans="1:18" s="7" customFormat="1" ht="14.25" x14ac:dyDescent="0.2">
      <c r="E231" s="110" t="s">
        <v>153</v>
      </c>
      <c r="F231" s="110"/>
      <c r="G231" s="110"/>
      <c r="H231" s="110"/>
      <c r="I231" s="110"/>
      <c r="J231" s="110"/>
      <c r="K231" s="110"/>
      <c r="L231" s="137">
        <v>0</v>
      </c>
      <c r="M231" s="137"/>
      <c r="N231" s="137"/>
    </row>
    <row r="232" spans="1:18" s="7" customFormat="1" ht="14.25" x14ac:dyDescent="0.2">
      <c r="E232" s="110" t="s">
        <v>154</v>
      </c>
      <c r="F232" s="110"/>
      <c r="G232" s="110"/>
      <c r="H232" s="110"/>
      <c r="I232" s="110"/>
      <c r="J232" s="110"/>
      <c r="K232" s="110"/>
      <c r="L232" s="137">
        <v>0</v>
      </c>
      <c r="M232" s="137"/>
      <c r="N232" s="137"/>
    </row>
    <row r="233" spans="1:18" s="7" customFormat="1" ht="18" customHeight="1" x14ac:dyDescent="0.25">
      <c r="E233" s="114" t="s">
        <v>155</v>
      </c>
      <c r="F233" s="115"/>
      <c r="G233" s="115"/>
      <c r="H233" s="115"/>
      <c r="I233" s="115"/>
      <c r="J233" s="115"/>
      <c r="K233" s="116"/>
      <c r="L233" s="190">
        <f>SUM(L231:N232)</f>
        <v>0</v>
      </c>
      <c r="M233" s="190"/>
      <c r="N233" s="190"/>
    </row>
    <row r="234" spans="1:18" s="7" customFormat="1" ht="3.75" customHeight="1" x14ac:dyDescent="0.25"/>
    <row r="235" spans="1:18" s="7" customFormat="1" ht="30.75" customHeight="1" x14ac:dyDescent="0.25">
      <c r="B235" s="261" t="s">
        <v>1752</v>
      </c>
      <c r="C235" s="261"/>
      <c r="D235" s="261"/>
      <c r="E235" s="261"/>
      <c r="F235" s="261"/>
      <c r="G235" s="261"/>
      <c r="H235" s="261"/>
      <c r="I235" s="261"/>
      <c r="J235" s="261"/>
      <c r="K235" s="261"/>
      <c r="L235" s="261"/>
      <c r="M235" s="261"/>
      <c r="N235" s="261"/>
      <c r="O235" s="261"/>
      <c r="P235" s="261"/>
    </row>
    <row r="236" spans="1:18" s="87" customFormat="1" ht="21" customHeight="1" x14ac:dyDescent="0.25">
      <c r="A236" s="125" t="s">
        <v>156</v>
      </c>
      <c r="B236" s="125"/>
      <c r="C236" s="125"/>
      <c r="D236" s="125"/>
      <c r="E236" s="125"/>
      <c r="F236" s="125"/>
      <c r="G236" s="125"/>
      <c r="H236" s="125"/>
      <c r="I236" s="125"/>
      <c r="J236" s="125"/>
      <c r="K236" s="125"/>
      <c r="L236" s="125"/>
      <c r="M236" s="125"/>
      <c r="N236" s="125"/>
      <c r="O236" s="125"/>
      <c r="P236" s="125"/>
    </row>
    <row r="237" spans="1:18" s="7" customFormat="1" ht="15.75" customHeight="1" x14ac:dyDescent="0.25">
      <c r="B237" s="62" t="s">
        <v>104</v>
      </c>
      <c r="C237" s="51" t="s">
        <v>157</v>
      </c>
    </row>
    <row r="238" spans="1:18" s="7" customFormat="1" ht="101.25" customHeight="1" x14ac:dyDescent="0.25">
      <c r="A238" s="13"/>
      <c r="B238" s="203" t="s">
        <v>1672</v>
      </c>
      <c r="C238" s="203"/>
      <c r="D238" s="203"/>
      <c r="E238" s="203"/>
      <c r="F238" s="203"/>
      <c r="G238" s="203"/>
      <c r="H238" s="203"/>
      <c r="I238" s="203"/>
      <c r="J238" s="203"/>
      <c r="K238" s="203"/>
      <c r="L238" s="203"/>
      <c r="M238" s="203"/>
      <c r="N238" s="203"/>
      <c r="O238" s="203"/>
      <c r="P238" s="203"/>
    </row>
    <row r="239" spans="1:18" s="7" customFormat="1" ht="17.25" customHeight="1" x14ac:dyDescent="0.25">
      <c r="B239" s="62" t="s">
        <v>105</v>
      </c>
      <c r="C239" s="51" t="s">
        <v>158</v>
      </c>
    </row>
    <row r="240" spans="1:18" s="7" customFormat="1" ht="44.25" customHeight="1" x14ac:dyDescent="0.25">
      <c r="A240" s="13"/>
      <c r="B240" s="203" t="s">
        <v>1753</v>
      </c>
      <c r="C240" s="203"/>
      <c r="D240" s="203"/>
      <c r="E240" s="203"/>
      <c r="F240" s="203"/>
      <c r="G240" s="203"/>
      <c r="H240" s="203"/>
      <c r="I240" s="203"/>
      <c r="J240" s="203"/>
      <c r="K240" s="203"/>
      <c r="L240" s="203"/>
      <c r="M240" s="203"/>
      <c r="N240" s="203"/>
      <c r="O240" s="203"/>
      <c r="P240" s="203"/>
      <c r="Q240" s="39"/>
      <c r="R240" s="79">
        <f>+M139</f>
        <v>35020523.960000001</v>
      </c>
    </row>
    <row r="241" spans="1:16" s="7" customFormat="1" ht="15" customHeight="1" x14ac:dyDescent="0.25">
      <c r="B241" s="62" t="s">
        <v>159</v>
      </c>
      <c r="C241" s="51" t="s">
        <v>160</v>
      </c>
    </row>
    <row r="242" spans="1:16" s="7" customFormat="1" ht="129" customHeight="1" x14ac:dyDescent="0.25">
      <c r="A242" s="13"/>
      <c r="B242" s="203" t="s">
        <v>1673</v>
      </c>
      <c r="C242" s="203"/>
      <c r="D242" s="203"/>
      <c r="E242" s="203"/>
      <c r="F242" s="203"/>
      <c r="G242" s="203"/>
      <c r="H242" s="203"/>
      <c r="I242" s="203"/>
      <c r="J242" s="203"/>
      <c r="K242" s="203"/>
      <c r="L242" s="203"/>
      <c r="M242" s="203"/>
      <c r="N242" s="203"/>
      <c r="O242" s="203"/>
      <c r="P242" s="203"/>
    </row>
    <row r="243" spans="1:16" s="11" customFormat="1" ht="15.75" customHeight="1" x14ac:dyDescent="0.25">
      <c r="A243" s="10"/>
      <c r="B243" s="57" t="s">
        <v>161</v>
      </c>
      <c r="C243" s="247" t="s">
        <v>162</v>
      </c>
      <c r="D243" s="247"/>
      <c r="E243" s="247"/>
      <c r="F243" s="247"/>
      <c r="G243" s="247"/>
      <c r="H243" s="86"/>
      <c r="I243" s="86"/>
      <c r="J243" s="86"/>
      <c r="K243" s="86"/>
      <c r="L243" s="86"/>
      <c r="M243" s="86"/>
      <c r="N243" s="86"/>
      <c r="O243" s="86"/>
      <c r="P243" s="86"/>
    </row>
    <row r="244" spans="1:16" s="24" customFormat="1" ht="14.25" customHeight="1" x14ac:dyDescent="0.25">
      <c r="C244" s="60" t="s">
        <v>1</v>
      </c>
      <c r="D244" s="7" t="s">
        <v>277</v>
      </c>
    </row>
    <row r="245" spans="1:16" s="64" customFormat="1" ht="12" customHeight="1" x14ac:dyDescent="0.25">
      <c r="C245" s="50" t="s">
        <v>163</v>
      </c>
      <c r="D245" s="30" t="s">
        <v>164</v>
      </c>
    </row>
    <row r="246" spans="1:16" s="24" customFormat="1" ht="15" customHeight="1" x14ac:dyDescent="0.25">
      <c r="C246" s="60" t="s">
        <v>165</v>
      </c>
      <c r="D246" s="7" t="s">
        <v>1674</v>
      </c>
    </row>
    <row r="247" spans="1:16" s="24" customFormat="1" ht="30" customHeight="1" x14ac:dyDescent="0.25">
      <c r="C247" s="60" t="s">
        <v>166</v>
      </c>
      <c r="D247" s="203" t="s">
        <v>167</v>
      </c>
      <c r="E247" s="203"/>
      <c r="F247" s="203"/>
      <c r="G247" s="203"/>
      <c r="H247" s="203"/>
      <c r="I247" s="203"/>
      <c r="J247" s="203"/>
      <c r="K247" s="203"/>
      <c r="L247" s="203"/>
      <c r="M247" s="203"/>
      <c r="N247" s="203"/>
      <c r="O247" s="203"/>
      <c r="P247" s="203"/>
    </row>
    <row r="248" spans="1:16" s="24" customFormat="1" ht="31.5" customHeight="1" x14ac:dyDescent="0.25">
      <c r="C248" s="60" t="s">
        <v>168</v>
      </c>
      <c r="D248" s="203" t="s">
        <v>169</v>
      </c>
      <c r="E248" s="203"/>
      <c r="F248" s="203"/>
      <c r="G248" s="203"/>
      <c r="H248" s="203"/>
      <c r="I248" s="203"/>
      <c r="J248" s="203"/>
      <c r="K248" s="203"/>
      <c r="L248" s="203"/>
      <c r="M248" s="203"/>
      <c r="N248" s="203"/>
      <c r="O248" s="203"/>
      <c r="P248" s="203"/>
    </row>
    <row r="249" spans="1:16" s="24" customFormat="1" ht="114.75" customHeight="1" x14ac:dyDescent="0.25">
      <c r="C249" s="60" t="s">
        <v>170</v>
      </c>
      <c r="D249" s="203" t="s">
        <v>171</v>
      </c>
      <c r="E249" s="203"/>
      <c r="F249" s="203"/>
      <c r="G249" s="203"/>
      <c r="H249" s="203"/>
      <c r="I249" s="203"/>
      <c r="J249" s="203"/>
      <c r="K249" s="203"/>
      <c r="L249" s="203"/>
      <c r="M249" s="203"/>
      <c r="N249" s="203"/>
      <c r="O249" s="203"/>
      <c r="P249" s="203"/>
    </row>
    <row r="250" spans="1:16" s="24" customFormat="1" ht="17.25" customHeight="1" x14ac:dyDescent="0.25">
      <c r="C250" s="60" t="s">
        <v>172</v>
      </c>
      <c r="D250" s="261" t="s">
        <v>173</v>
      </c>
      <c r="E250" s="261"/>
      <c r="F250" s="261"/>
      <c r="G250" s="261"/>
      <c r="H250" s="261"/>
      <c r="I250" s="261"/>
      <c r="J250" s="261"/>
      <c r="K250" s="261"/>
    </row>
    <row r="251" spans="1:16" s="11" customFormat="1" ht="18.75" customHeight="1" x14ac:dyDescent="0.25">
      <c r="B251" s="57" t="s">
        <v>174</v>
      </c>
      <c r="C251" s="51" t="s">
        <v>175</v>
      </c>
    </row>
    <row r="252" spans="1:16" s="7" customFormat="1" ht="75" customHeight="1" x14ac:dyDescent="0.25">
      <c r="A252" s="13"/>
      <c r="B252" s="203" t="s">
        <v>176</v>
      </c>
      <c r="C252" s="203"/>
      <c r="D252" s="203"/>
      <c r="E252" s="203"/>
      <c r="F252" s="203"/>
      <c r="G252" s="203"/>
      <c r="H252" s="203"/>
      <c r="I252" s="203"/>
      <c r="J252" s="203"/>
      <c r="K252" s="203"/>
      <c r="L252" s="203"/>
      <c r="M252" s="203"/>
      <c r="N252" s="203"/>
      <c r="O252" s="203"/>
      <c r="P252" s="203"/>
    </row>
    <row r="253" spans="1:16" s="7" customFormat="1" ht="16.5" customHeight="1" x14ac:dyDescent="0.25">
      <c r="B253" s="57" t="s">
        <v>177</v>
      </c>
      <c r="C253" s="51" t="s">
        <v>178</v>
      </c>
    </row>
    <row r="254" spans="1:16" s="64" customFormat="1" ht="12" customHeight="1" x14ac:dyDescent="0.25">
      <c r="A254" s="30"/>
      <c r="B254" s="65"/>
      <c r="C254" s="27" t="s">
        <v>179</v>
      </c>
      <c r="D254" s="268" t="s">
        <v>1664</v>
      </c>
      <c r="E254" s="268"/>
      <c r="F254" s="268"/>
      <c r="G254" s="268"/>
      <c r="H254" s="268"/>
      <c r="I254" s="268"/>
      <c r="J254" s="268"/>
      <c r="K254" s="268"/>
      <c r="L254" s="268"/>
      <c r="M254" s="268"/>
      <c r="N254" s="268"/>
      <c r="O254" s="268"/>
      <c r="P254" s="268"/>
    </row>
    <row r="255" spans="1:16" s="64" customFormat="1" ht="16.5" customHeight="1" x14ac:dyDescent="0.25">
      <c r="A255" s="30"/>
      <c r="B255" s="30"/>
      <c r="C255" s="50" t="s">
        <v>163</v>
      </c>
      <c r="D255" s="30" t="s">
        <v>180</v>
      </c>
      <c r="E255" s="30"/>
      <c r="F255" s="30"/>
      <c r="G255" s="30"/>
      <c r="H255" s="30"/>
      <c r="I255" s="30"/>
      <c r="J255" s="30"/>
      <c r="K255" s="30"/>
      <c r="L255" s="30"/>
      <c r="M255" s="30"/>
      <c r="N255" s="30"/>
      <c r="O255" s="30"/>
      <c r="P255" s="30"/>
    </row>
    <row r="256" spans="1:16" s="64" customFormat="1" ht="12" customHeight="1" x14ac:dyDescent="0.25">
      <c r="A256" s="30"/>
      <c r="B256" s="30"/>
      <c r="C256" s="50" t="s">
        <v>165</v>
      </c>
      <c r="D256" s="30" t="s">
        <v>181</v>
      </c>
      <c r="E256" s="30"/>
      <c r="F256" s="30"/>
      <c r="G256" s="30"/>
      <c r="H256" s="30"/>
      <c r="I256" s="30"/>
      <c r="J256" s="30"/>
      <c r="K256" s="30"/>
      <c r="L256" s="30"/>
      <c r="M256" s="30"/>
      <c r="N256" s="30"/>
      <c r="O256" s="30"/>
      <c r="P256" s="30"/>
    </row>
    <row r="257" spans="1:16" s="64" customFormat="1" ht="12" customHeight="1" x14ac:dyDescent="0.25">
      <c r="A257" s="30"/>
      <c r="B257" s="30"/>
      <c r="C257" s="50" t="s">
        <v>166</v>
      </c>
      <c r="D257" s="30" t="s">
        <v>182</v>
      </c>
      <c r="E257" s="30"/>
      <c r="F257" s="30"/>
      <c r="G257" s="30"/>
      <c r="H257" s="30"/>
      <c r="I257" s="30"/>
      <c r="J257" s="30"/>
      <c r="K257" s="30"/>
      <c r="L257" s="30"/>
      <c r="M257" s="30"/>
      <c r="N257" s="30"/>
      <c r="O257" s="30"/>
      <c r="P257" s="30"/>
    </row>
    <row r="258" spans="1:16" s="64" customFormat="1" ht="12" customHeight="1" x14ac:dyDescent="0.25">
      <c r="A258" s="30"/>
      <c r="B258" s="30"/>
      <c r="C258" s="50" t="s">
        <v>183</v>
      </c>
      <c r="D258" s="268" t="s">
        <v>184</v>
      </c>
      <c r="E258" s="268"/>
      <c r="F258" s="268"/>
      <c r="G258" s="268"/>
      <c r="H258" s="268"/>
      <c r="I258" s="268"/>
      <c r="J258" s="268"/>
      <c r="K258" s="268"/>
      <c r="L258" s="268"/>
      <c r="M258" s="268"/>
      <c r="N258" s="268"/>
      <c r="O258" s="268"/>
      <c r="P258" s="268"/>
    </row>
    <row r="259" spans="1:16" s="64" customFormat="1" ht="15.75" customHeight="1" x14ac:dyDescent="0.25">
      <c r="A259" s="30"/>
      <c r="B259" s="30"/>
      <c r="C259" s="50"/>
      <c r="D259" s="268"/>
      <c r="E259" s="268"/>
      <c r="F259" s="268"/>
      <c r="G259" s="268"/>
      <c r="H259" s="268"/>
      <c r="I259" s="268"/>
      <c r="J259" s="268"/>
      <c r="K259" s="268"/>
      <c r="L259" s="268"/>
      <c r="M259" s="268"/>
      <c r="N259" s="268"/>
      <c r="O259" s="268"/>
      <c r="P259" s="268"/>
    </row>
    <row r="260" spans="1:16" s="64" customFormat="1" ht="12" customHeight="1" x14ac:dyDescent="0.25">
      <c r="A260" s="30"/>
      <c r="B260" s="30"/>
      <c r="C260" s="50" t="s">
        <v>170</v>
      </c>
      <c r="D260" s="30" t="s">
        <v>185</v>
      </c>
      <c r="E260" s="30"/>
      <c r="F260" s="30"/>
      <c r="G260" s="30"/>
      <c r="H260" s="30"/>
      <c r="I260" s="30"/>
      <c r="J260" s="30"/>
      <c r="K260" s="30"/>
      <c r="L260" s="30"/>
      <c r="M260" s="30"/>
      <c r="N260" s="30"/>
      <c r="O260" s="30"/>
      <c r="P260" s="30"/>
    </row>
    <row r="261" spans="1:16" s="64" customFormat="1" ht="17.25" customHeight="1" x14ac:dyDescent="0.25">
      <c r="A261" s="30"/>
      <c r="B261" s="30"/>
      <c r="C261" s="50" t="s">
        <v>172</v>
      </c>
      <c r="D261" s="30" t="s">
        <v>186</v>
      </c>
      <c r="E261" s="30"/>
      <c r="F261" s="30"/>
      <c r="G261" s="30"/>
      <c r="H261" s="30"/>
      <c r="I261" s="30"/>
      <c r="J261" s="30"/>
      <c r="K261" s="30"/>
      <c r="L261" s="30"/>
      <c r="M261" s="30"/>
      <c r="N261" s="30"/>
      <c r="O261" s="30"/>
      <c r="P261" s="30"/>
    </row>
    <row r="262" spans="1:16" s="64" customFormat="1" ht="12" customHeight="1" x14ac:dyDescent="0.25">
      <c r="A262" s="30"/>
      <c r="B262" s="30"/>
      <c r="C262" s="50" t="s">
        <v>187</v>
      </c>
      <c r="D262" s="268" t="s">
        <v>188</v>
      </c>
      <c r="E262" s="268"/>
      <c r="F262" s="268"/>
      <c r="G262" s="268"/>
      <c r="H262" s="268"/>
      <c r="I262" s="268"/>
      <c r="J262" s="268"/>
      <c r="K262" s="268"/>
      <c r="L262" s="268"/>
      <c r="M262" s="268"/>
      <c r="N262" s="268"/>
      <c r="O262" s="268"/>
      <c r="P262" s="268"/>
    </row>
    <row r="263" spans="1:16" s="64" customFormat="1" ht="16.5" customHeight="1" x14ac:dyDescent="0.25">
      <c r="A263" s="30"/>
      <c r="B263" s="30"/>
      <c r="C263" s="50"/>
      <c r="D263" s="268"/>
      <c r="E263" s="268"/>
      <c r="F263" s="268"/>
      <c r="G263" s="268"/>
      <c r="H263" s="268"/>
      <c r="I263" s="268"/>
      <c r="J263" s="268"/>
      <c r="K263" s="268"/>
      <c r="L263" s="268"/>
      <c r="M263" s="268"/>
      <c r="N263" s="268"/>
      <c r="O263" s="268"/>
      <c r="P263" s="268"/>
    </row>
    <row r="264" spans="1:16" s="64" customFormat="1" ht="12" customHeight="1" x14ac:dyDescent="0.25">
      <c r="A264" s="30"/>
      <c r="B264" s="30"/>
      <c r="C264" s="50" t="s">
        <v>189</v>
      </c>
      <c r="D264" s="66" t="s">
        <v>190</v>
      </c>
      <c r="E264" s="30"/>
      <c r="F264" s="30"/>
      <c r="G264" s="30"/>
      <c r="H264" s="30"/>
      <c r="I264" s="30"/>
      <c r="J264" s="30"/>
      <c r="K264" s="30"/>
      <c r="L264" s="30"/>
      <c r="M264" s="30"/>
      <c r="N264" s="30"/>
      <c r="O264" s="30"/>
      <c r="P264" s="30"/>
    </row>
    <row r="265" spans="1:16" s="64" customFormat="1" ht="15" customHeight="1" x14ac:dyDescent="0.25">
      <c r="A265" s="30"/>
      <c r="B265" s="30"/>
      <c r="C265" s="50" t="s">
        <v>191</v>
      </c>
      <c r="D265" s="30" t="s">
        <v>192</v>
      </c>
      <c r="E265" s="30"/>
      <c r="F265" s="30"/>
      <c r="G265" s="30"/>
      <c r="H265" s="30"/>
      <c r="I265" s="30"/>
      <c r="J265" s="30"/>
      <c r="K265" s="30"/>
      <c r="L265" s="30"/>
      <c r="M265" s="30"/>
      <c r="N265" s="30"/>
      <c r="O265" s="30"/>
      <c r="P265" s="30"/>
    </row>
    <row r="266" spans="1:16" s="11" customFormat="1" ht="21.75" customHeight="1" x14ac:dyDescent="0.25">
      <c r="B266" s="57" t="s">
        <v>193</v>
      </c>
      <c r="C266" s="51" t="s">
        <v>194</v>
      </c>
    </row>
    <row r="267" spans="1:16" s="24" customFormat="1" ht="42.75" customHeight="1" x14ac:dyDescent="0.25">
      <c r="C267" s="267" t="s">
        <v>1754</v>
      </c>
      <c r="D267" s="267"/>
      <c r="E267" s="267"/>
      <c r="F267" s="267"/>
      <c r="G267" s="267"/>
      <c r="H267" s="267"/>
      <c r="I267" s="267"/>
      <c r="J267" s="267"/>
      <c r="K267" s="267"/>
      <c r="L267" s="267"/>
      <c r="M267" s="267"/>
      <c r="N267" s="267"/>
      <c r="O267" s="267"/>
      <c r="P267" s="267"/>
    </row>
    <row r="268" spans="1:16" s="11" customFormat="1" ht="18" customHeight="1" x14ac:dyDescent="0.25">
      <c r="B268" s="57" t="s">
        <v>195</v>
      </c>
      <c r="C268" s="51" t="s">
        <v>196</v>
      </c>
    </row>
    <row r="269" spans="1:16" s="24" customFormat="1" ht="13.5" customHeight="1" x14ac:dyDescent="0.25">
      <c r="C269" s="60" t="s">
        <v>1</v>
      </c>
      <c r="D269" s="7" t="s">
        <v>197</v>
      </c>
      <c r="E269" s="7"/>
      <c r="F269" s="7"/>
      <c r="G269" s="7"/>
      <c r="H269" s="7"/>
      <c r="I269" s="7"/>
      <c r="J269" s="7"/>
      <c r="K269" s="7"/>
      <c r="L269" s="7"/>
      <c r="M269" s="7"/>
      <c r="N269" s="7"/>
      <c r="O269" s="7"/>
      <c r="P269" s="7"/>
    </row>
    <row r="270" spans="1:16" s="24" customFormat="1" ht="14.25" customHeight="1" x14ac:dyDescent="0.25">
      <c r="C270" s="60" t="s">
        <v>163</v>
      </c>
      <c r="D270" s="7" t="s">
        <v>198</v>
      </c>
      <c r="E270" s="7"/>
      <c r="F270" s="7"/>
      <c r="G270" s="7"/>
      <c r="H270" s="7"/>
      <c r="I270" s="7"/>
      <c r="J270" s="7"/>
      <c r="K270" s="7"/>
      <c r="L270" s="7"/>
      <c r="M270" s="7"/>
      <c r="N270" s="7"/>
      <c r="O270" s="7"/>
      <c r="P270" s="7"/>
    </row>
    <row r="271" spans="1:16" s="24" customFormat="1" ht="14.25" customHeight="1" x14ac:dyDescent="0.25">
      <c r="C271" s="60" t="s">
        <v>165</v>
      </c>
      <c r="D271" s="7" t="s">
        <v>199</v>
      </c>
      <c r="E271" s="7"/>
      <c r="F271" s="7"/>
      <c r="G271" s="7"/>
      <c r="H271" s="7"/>
      <c r="I271" s="7"/>
      <c r="J271" s="7"/>
      <c r="K271" s="7"/>
      <c r="L271" s="7"/>
      <c r="M271" s="7"/>
      <c r="N271" s="7"/>
      <c r="O271" s="7"/>
      <c r="P271" s="7"/>
    </row>
    <row r="272" spans="1:16" s="24" customFormat="1" ht="14.25" customHeight="1" x14ac:dyDescent="0.25">
      <c r="C272" s="60" t="s">
        <v>166</v>
      </c>
      <c r="D272" s="7" t="s">
        <v>200</v>
      </c>
      <c r="E272" s="7"/>
      <c r="F272" s="7"/>
      <c r="G272" s="7"/>
      <c r="H272" s="7"/>
      <c r="I272" s="7"/>
      <c r="J272" s="7"/>
      <c r="K272" s="7"/>
      <c r="L272" s="7"/>
      <c r="M272" s="7"/>
      <c r="N272" s="7"/>
      <c r="O272" s="7"/>
      <c r="P272" s="7"/>
    </row>
    <row r="273" spans="2:16" s="24" customFormat="1" ht="15" customHeight="1" x14ac:dyDescent="0.25">
      <c r="C273" s="60" t="s">
        <v>168</v>
      </c>
      <c r="D273" s="7" t="s">
        <v>201</v>
      </c>
      <c r="E273" s="7"/>
      <c r="F273" s="7"/>
      <c r="G273" s="7"/>
      <c r="H273" s="7"/>
      <c r="I273" s="7"/>
      <c r="J273" s="7"/>
      <c r="K273" s="7"/>
      <c r="L273" s="7"/>
      <c r="M273" s="7"/>
      <c r="N273" s="7"/>
      <c r="O273" s="7"/>
      <c r="P273" s="7"/>
    </row>
    <row r="274" spans="2:16" s="24" customFormat="1" ht="12" customHeight="1" x14ac:dyDescent="0.25">
      <c r="C274" s="60" t="s">
        <v>202</v>
      </c>
      <c r="D274" s="311" t="s">
        <v>203</v>
      </c>
      <c r="E274" s="311"/>
      <c r="F274" s="311"/>
      <c r="G274" s="311"/>
      <c r="H274" s="311"/>
      <c r="I274" s="311"/>
      <c r="J274" s="311"/>
      <c r="K274" s="311"/>
      <c r="L274" s="311"/>
      <c r="M274" s="311"/>
      <c r="N274" s="311"/>
      <c r="O274" s="311"/>
      <c r="P274" s="311"/>
    </row>
    <row r="275" spans="2:16" s="24" customFormat="1" ht="18.75" customHeight="1" x14ac:dyDescent="0.25">
      <c r="C275" s="60"/>
      <c r="D275" s="311"/>
      <c r="E275" s="311"/>
      <c r="F275" s="311"/>
      <c r="G275" s="311"/>
      <c r="H275" s="311"/>
      <c r="I275" s="311"/>
      <c r="J275" s="311"/>
      <c r="K275" s="311"/>
      <c r="L275" s="311"/>
      <c r="M275" s="311"/>
      <c r="N275" s="311"/>
      <c r="O275" s="311"/>
      <c r="P275" s="311"/>
    </row>
    <row r="276" spans="2:16" s="24" customFormat="1" ht="15.75" customHeight="1" x14ac:dyDescent="0.25">
      <c r="C276" s="60" t="s">
        <v>172</v>
      </c>
      <c r="D276" s="7" t="s">
        <v>204</v>
      </c>
      <c r="E276" s="7"/>
      <c r="F276" s="7"/>
      <c r="G276" s="7"/>
      <c r="H276" s="7"/>
      <c r="I276" s="7"/>
      <c r="J276" s="7"/>
      <c r="K276" s="7"/>
      <c r="L276" s="7"/>
      <c r="M276" s="7"/>
      <c r="N276" s="7"/>
      <c r="O276" s="7"/>
      <c r="P276" s="7"/>
    </row>
    <row r="277" spans="2:16" s="24" customFormat="1" ht="15.75" customHeight="1" x14ac:dyDescent="0.25">
      <c r="C277" s="60" t="s">
        <v>187</v>
      </c>
      <c r="D277" s="7" t="s">
        <v>205</v>
      </c>
      <c r="E277" s="7"/>
      <c r="F277" s="7"/>
      <c r="G277" s="7"/>
      <c r="H277" s="7"/>
      <c r="I277" s="7"/>
      <c r="J277" s="7"/>
      <c r="K277" s="7"/>
      <c r="L277" s="7"/>
      <c r="M277" s="7"/>
      <c r="N277" s="7"/>
      <c r="O277" s="7"/>
      <c r="P277" s="7"/>
    </row>
    <row r="278" spans="2:16" s="24" customFormat="1" ht="12" customHeight="1" x14ac:dyDescent="0.25">
      <c r="B278" s="60" t="s">
        <v>206</v>
      </c>
      <c r="C278" s="7"/>
      <c r="D278" s="7"/>
      <c r="E278" s="7"/>
      <c r="F278" s="7"/>
      <c r="G278" s="7"/>
      <c r="H278" s="7"/>
      <c r="I278" s="7"/>
      <c r="J278" s="7"/>
      <c r="K278" s="7"/>
      <c r="L278" s="7"/>
      <c r="M278" s="7"/>
      <c r="N278" s="7"/>
      <c r="O278" s="7"/>
      <c r="P278" s="7"/>
    </row>
    <row r="279" spans="2:16" s="24" customFormat="1" ht="12" customHeight="1" x14ac:dyDescent="0.25">
      <c r="C279" s="60" t="s">
        <v>1</v>
      </c>
      <c r="D279" s="7" t="s">
        <v>207</v>
      </c>
      <c r="E279" s="7"/>
      <c r="F279" s="7"/>
      <c r="G279" s="7"/>
      <c r="H279" s="7"/>
      <c r="I279" s="7"/>
      <c r="J279" s="7"/>
      <c r="K279" s="7"/>
      <c r="L279" s="7"/>
      <c r="M279" s="7"/>
      <c r="N279" s="7"/>
      <c r="O279" s="7"/>
      <c r="P279" s="7"/>
    </row>
    <row r="280" spans="2:16" s="24" customFormat="1" ht="16.5" customHeight="1" x14ac:dyDescent="0.25">
      <c r="C280" s="60" t="s">
        <v>163</v>
      </c>
      <c r="D280" s="7" t="s">
        <v>208</v>
      </c>
      <c r="E280" s="7"/>
      <c r="F280" s="7"/>
      <c r="G280" s="7"/>
      <c r="H280" s="7"/>
      <c r="I280" s="7"/>
      <c r="J280" s="7"/>
      <c r="K280" s="7"/>
      <c r="L280" s="7"/>
      <c r="M280" s="7"/>
      <c r="N280" s="7"/>
      <c r="O280" s="7"/>
      <c r="P280" s="7"/>
    </row>
    <row r="281" spans="2:16" s="24" customFormat="1" ht="13.5" customHeight="1" x14ac:dyDescent="0.25">
      <c r="C281" s="60" t="s">
        <v>165</v>
      </c>
      <c r="D281" s="7" t="s">
        <v>209</v>
      </c>
      <c r="E281" s="7"/>
      <c r="F281" s="7"/>
      <c r="G281" s="7"/>
      <c r="H281" s="7"/>
      <c r="I281" s="7"/>
      <c r="J281" s="7"/>
      <c r="K281" s="7"/>
      <c r="L281" s="7"/>
      <c r="M281" s="7"/>
      <c r="N281" s="7"/>
      <c r="O281" s="7"/>
      <c r="P281" s="7"/>
    </row>
    <row r="282" spans="2:16" s="24" customFormat="1" ht="12.75" customHeight="1" x14ac:dyDescent="0.25">
      <c r="C282" s="60" t="s">
        <v>166</v>
      </c>
      <c r="D282" s="7" t="s">
        <v>210</v>
      </c>
      <c r="E282" s="7"/>
      <c r="F282" s="7"/>
      <c r="G282" s="7"/>
      <c r="H282" s="7"/>
      <c r="I282" s="7"/>
      <c r="J282" s="7"/>
      <c r="K282" s="7"/>
      <c r="L282" s="7"/>
      <c r="M282" s="7"/>
      <c r="N282" s="7"/>
      <c r="O282" s="7"/>
      <c r="P282" s="7"/>
    </row>
    <row r="283" spans="2:16" s="24" customFormat="1" ht="15" customHeight="1" x14ac:dyDescent="0.25">
      <c r="C283" s="60" t="s">
        <v>168</v>
      </c>
      <c r="D283" s="7" t="s">
        <v>1667</v>
      </c>
      <c r="E283" s="7"/>
      <c r="F283" s="7"/>
      <c r="G283" s="7"/>
      <c r="H283" s="7"/>
      <c r="I283" s="7"/>
      <c r="J283" s="7"/>
      <c r="K283" s="7"/>
      <c r="L283" s="7"/>
      <c r="M283" s="7"/>
      <c r="N283" s="7"/>
      <c r="O283" s="7"/>
      <c r="P283" s="7"/>
    </row>
    <row r="284" spans="2:16" s="11" customFormat="1" ht="15.75" customHeight="1" x14ac:dyDescent="0.25">
      <c r="B284" s="57" t="s">
        <v>211</v>
      </c>
      <c r="C284" s="51" t="s">
        <v>212</v>
      </c>
    </row>
    <row r="285" spans="2:16" s="24" customFormat="1" ht="27" customHeight="1" x14ac:dyDescent="0.25">
      <c r="C285" s="269" t="s">
        <v>1755</v>
      </c>
      <c r="D285" s="269"/>
      <c r="E285" s="269"/>
      <c r="F285" s="269"/>
      <c r="G285" s="269"/>
      <c r="H285" s="269"/>
      <c r="I285" s="269"/>
      <c r="J285" s="269"/>
      <c r="K285" s="269"/>
      <c r="L285" s="269"/>
      <c r="M285" s="269"/>
      <c r="N285" s="269"/>
      <c r="O285" s="269"/>
      <c r="P285" s="269"/>
    </row>
    <row r="286" spans="2:16" s="24" customFormat="1" ht="6" hidden="1" customHeight="1" x14ac:dyDescent="0.25">
      <c r="C286" s="100"/>
      <c r="D286" s="100"/>
      <c r="E286" s="100"/>
      <c r="F286" s="100"/>
      <c r="G286" s="100"/>
      <c r="H286" s="100"/>
      <c r="I286" s="100"/>
      <c r="J286" s="100"/>
      <c r="K286" s="100"/>
      <c r="L286" s="100"/>
      <c r="M286" s="100"/>
      <c r="N286" s="100"/>
      <c r="O286" s="100"/>
      <c r="P286" s="100"/>
    </row>
    <row r="287" spans="2:16" s="30" customFormat="1" ht="18" customHeight="1" x14ac:dyDescent="0.25">
      <c r="B287" s="69" t="s">
        <v>213</v>
      </c>
      <c r="C287" s="70" t="s">
        <v>214</v>
      </c>
    </row>
    <row r="288" spans="2:16" s="7" customFormat="1" ht="3" customHeight="1" x14ac:dyDescent="0.25">
      <c r="B288" s="62"/>
      <c r="C288" s="63"/>
    </row>
    <row r="289" spans="2:31" s="24" customFormat="1" ht="38.25" x14ac:dyDescent="0.25">
      <c r="C289" s="67"/>
      <c r="D289" s="314" t="s">
        <v>215</v>
      </c>
      <c r="E289" s="314"/>
      <c r="F289" s="314"/>
      <c r="G289" s="314"/>
      <c r="H289" s="314"/>
      <c r="I289" s="314"/>
      <c r="J289" s="315" t="s">
        <v>216</v>
      </c>
      <c r="K289" s="316"/>
      <c r="L289" s="317"/>
      <c r="M289" s="315" t="s">
        <v>217</v>
      </c>
      <c r="N289" s="316"/>
      <c r="O289" s="317"/>
      <c r="P289" s="318" t="s">
        <v>1705</v>
      </c>
      <c r="R289" s="67"/>
      <c r="S289" s="262"/>
      <c r="T289" s="262"/>
      <c r="U289" s="262"/>
      <c r="V289" s="262"/>
      <c r="W289" s="262"/>
      <c r="X289" s="262"/>
      <c r="Y289" s="262"/>
      <c r="Z289" s="262"/>
      <c r="AA289" s="262"/>
      <c r="AB289" s="262"/>
      <c r="AC289" s="262"/>
      <c r="AD289" s="262"/>
      <c r="AE289" s="262"/>
    </row>
    <row r="290" spans="2:31" s="24" customFormat="1" ht="13.5" customHeight="1" x14ac:dyDescent="0.25">
      <c r="C290" s="67"/>
      <c r="D290" s="263" t="s">
        <v>218</v>
      </c>
      <c r="E290" s="264"/>
      <c r="F290" s="264"/>
      <c r="G290" s="264"/>
      <c r="H290" s="264"/>
      <c r="I290" s="265"/>
      <c r="J290" s="266">
        <f>19974.5+1167328+100000</f>
        <v>1287302.5</v>
      </c>
      <c r="K290" s="266"/>
      <c r="L290" s="266"/>
      <c r="M290" s="266">
        <f>+M132</f>
        <v>1174299.79</v>
      </c>
      <c r="N290" s="266"/>
      <c r="O290" s="266"/>
      <c r="P290" s="68">
        <f t="shared" ref="P290:P296" si="0">(M290/J290)</f>
        <v>0.91221743917999076</v>
      </c>
      <c r="R290" s="67"/>
      <c r="S290" s="99"/>
      <c r="T290" s="99"/>
      <c r="U290" s="99"/>
      <c r="V290" s="99"/>
      <c r="W290" s="99"/>
      <c r="X290" s="99"/>
      <c r="Y290" s="99"/>
      <c r="Z290" s="99"/>
      <c r="AA290" s="99"/>
      <c r="AB290" s="99"/>
      <c r="AC290" s="99"/>
      <c r="AD290" s="99"/>
      <c r="AE290" s="99"/>
    </row>
    <row r="291" spans="2:31" s="24" customFormat="1" ht="13.5" customHeight="1" x14ac:dyDescent="0.25">
      <c r="C291" s="67"/>
      <c r="D291" s="263" t="s">
        <v>219</v>
      </c>
      <c r="E291" s="264"/>
      <c r="F291" s="264"/>
      <c r="G291" s="264"/>
      <c r="H291" s="264"/>
      <c r="I291" s="265"/>
      <c r="J291" s="266">
        <f>2000219.56+50000</f>
        <v>2050219.56</v>
      </c>
      <c r="K291" s="266"/>
      <c r="L291" s="266"/>
      <c r="M291" s="266">
        <f>+M133</f>
        <v>1676732.5</v>
      </c>
      <c r="N291" s="266"/>
      <c r="O291" s="266"/>
      <c r="P291" s="68">
        <f t="shared" si="0"/>
        <v>0.81783070102013855</v>
      </c>
      <c r="R291" s="67"/>
      <c r="S291" s="99"/>
      <c r="T291" s="99"/>
      <c r="U291" s="99"/>
      <c r="V291" s="99"/>
      <c r="W291" s="99"/>
      <c r="X291" s="99"/>
      <c r="Y291" s="99"/>
      <c r="Z291" s="99"/>
      <c r="AA291" s="99"/>
      <c r="AB291" s="99"/>
      <c r="AC291" s="99"/>
      <c r="AD291" s="99"/>
      <c r="AE291" s="99"/>
    </row>
    <row r="292" spans="2:31" s="24" customFormat="1" ht="12.75" customHeight="1" x14ac:dyDescent="0.25">
      <c r="C292" s="67"/>
      <c r="D292" s="263" t="s">
        <v>220</v>
      </c>
      <c r="E292" s="264"/>
      <c r="F292" s="264"/>
      <c r="G292" s="264"/>
      <c r="H292" s="264"/>
      <c r="I292" s="265"/>
      <c r="J292" s="266">
        <v>1275173</v>
      </c>
      <c r="K292" s="266"/>
      <c r="L292" s="266"/>
      <c r="M292" s="266">
        <f>+M134</f>
        <v>447762.9</v>
      </c>
      <c r="N292" s="266"/>
      <c r="O292" s="266"/>
      <c r="P292" s="68">
        <f t="shared" si="0"/>
        <v>0.35113894350021529</v>
      </c>
      <c r="R292" s="67"/>
      <c r="S292" s="99"/>
      <c r="T292" s="99"/>
      <c r="U292" s="99"/>
      <c r="V292" s="99"/>
      <c r="W292" s="99"/>
      <c r="X292" s="99"/>
      <c r="Y292" s="99"/>
      <c r="Z292" s="99"/>
      <c r="AA292" s="99"/>
      <c r="AB292" s="99"/>
      <c r="AC292" s="99"/>
      <c r="AD292" s="99"/>
      <c r="AE292" s="99"/>
    </row>
    <row r="293" spans="2:31" s="24" customFormat="1" ht="12.75" customHeight="1" x14ac:dyDescent="0.25">
      <c r="C293" s="67"/>
      <c r="D293" s="263" t="s">
        <v>221</v>
      </c>
      <c r="E293" s="264"/>
      <c r="F293" s="264"/>
      <c r="G293" s="264"/>
      <c r="H293" s="264"/>
      <c r="I293" s="265"/>
      <c r="J293" s="266">
        <f>86750+500</f>
        <v>87250</v>
      </c>
      <c r="K293" s="266"/>
      <c r="L293" s="266"/>
      <c r="M293" s="266">
        <f>+M135</f>
        <v>21310.94</v>
      </c>
      <c r="N293" s="266"/>
      <c r="O293" s="266"/>
      <c r="P293" s="68">
        <f t="shared" si="0"/>
        <v>0.24425146131805156</v>
      </c>
      <c r="R293" s="67"/>
      <c r="S293" s="99"/>
      <c r="T293" s="99"/>
      <c r="U293" s="99"/>
      <c r="V293" s="99"/>
      <c r="W293" s="99"/>
      <c r="X293" s="99"/>
      <c r="Y293" s="99"/>
      <c r="Z293" s="99"/>
      <c r="AA293" s="99"/>
      <c r="AB293" s="99"/>
      <c r="AC293" s="99"/>
      <c r="AD293" s="99"/>
      <c r="AE293" s="99"/>
    </row>
    <row r="294" spans="2:31" s="24" customFormat="1" ht="13.5" customHeight="1" x14ac:dyDescent="0.25">
      <c r="C294" s="67"/>
      <c r="D294" s="263" t="s">
        <v>222</v>
      </c>
      <c r="E294" s="264"/>
      <c r="F294" s="264"/>
      <c r="G294" s="264"/>
      <c r="H294" s="264"/>
      <c r="I294" s="265"/>
      <c r="J294" s="266">
        <v>39518195.060000002</v>
      </c>
      <c r="K294" s="266"/>
      <c r="L294" s="266"/>
      <c r="M294" s="266">
        <v>19539848.329999998</v>
      </c>
      <c r="N294" s="266"/>
      <c r="O294" s="266"/>
      <c r="P294" s="68">
        <f t="shared" si="0"/>
        <v>0.49445194296786277</v>
      </c>
      <c r="R294" s="67"/>
      <c r="S294" s="99"/>
      <c r="T294" s="99"/>
      <c r="U294" s="99"/>
      <c r="V294" s="99"/>
      <c r="W294" s="99"/>
      <c r="X294" s="99"/>
      <c r="Y294" s="99"/>
      <c r="Z294" s="99"/>
      <c r="AA294" s="99"/>
      <c r="AB294" s="99"/>
      <c r="AC294" s="99"/>
      <c r="AD294" s="99"/>
      <c r="AE294" s="99"/>
    </row>
    <row r="295" spans="2:31" s="24" customFormat="1" ht="14.25" customHeight="1" x14ac:dyDescent="0.25">
      <c r="C295" s="67"/>
      <c r="D295" s="263" t="s">
        <v>223</v>
      </c>
      <c r="E295" s="264"/>
      <c r="F295" s="264"/>
      <c r="G295" s="264"/>
      <c r="H295" s="264"/>
      <c r="I295" s="265"/>
      <c r="J295" s="266">
        <v>20442786</v>
      </c>
      <c r="K295" s="266"/>
      <c r="L295" s="266"/>
      <c r="M295" s="266">
        <v>11322833.42</v>
      </c>
      <c r="N295" s="266"/>
      <c r="O295" s="266"/>
      <c r="P295" s="68">
        <f t="shared" si="0"/>
        <v>0.55387917380732743</v>
      </c>
      <c r="R295" s="85">
        <f>+K194</f>
        <v>35020523.960000001</v>
      </c>
      <c r="S295" s="99"/>
      <c r="T295" s="99"/>
      <c r="U295" s="99"/>
      <c r="V295" s="99"/>
      <c r="W295" s="99"/>
      <c r="X295" s="99"/>
      <c r="Y295" s="99"/>
      <c r="Z295" s="99"/>
      <c r="AA295" s="99"/>
      <c r="AB295" s="99"/>
      <c r="AC295" s="99"/>
      <c r="AD295" s="99"/>
      <c r="AE295" s="99"/>
    </row>
    <row r="296" spans="2:31" s="24" customFormat="1" ht="15" customHeight="1" x14ac:dyDescent="0.25">
      <c r="C296" s="67"/>
      <c r="D296" s="263" t="s">
        <v>1665</v>
      </c>
      <c r="E296" s="264"/>
      <c r="F296" s="264"/>
      <c r="G296" s="264"/>
      <c r="H296" s="264"/>
      <c r="I296" s="265"/>
      <c r="J296" s="266">
        <v>6049410</v>
      </c>
      <c r="K296" s="266"/>
      <c r="L296" s="266"/>
      <c r="M296" s="266">
        <v>837736.08</v>
      </c>
      <c r="N296" s="266"/>
      <c r="O296" s="266"/>
      <c r="P296" s="68">
        <f t="shared" si="0"/>
        <v>0.13848227843707073</v>
      </c>
      <c r="R296" s="85">
        <f>SUM(M290:O296)-R295</f>
        <v>0</v>
      </c>
      <c r="S296" s="106">
        <f>SUM(J290:L296)</f>
        <v>70710336.120000005</v>
      </c>
      <c r="T296" s="99"/>
      <c r="U296" s="99"/>
      <c r="V296" s="99"/>
      <c r="W296" s="99"/>
      <c r="X296" s="99"/>
      <c r="Y296" s="99"/>
      <c r="Z296" s="99"/>
      <c r="AA296" s="99"/>
      <c r="AB296" s="99"/>
      <c r="AC296" s="99"/>
      <c r="AD296" s="99"/>
      <c r="AE296" s="99"/>
    </row>
    <row r="297" spans="2:31" s="11" customFormat="1" ht="15" x14ac:dyDescent="0.2">
      <c r="B297" s="69" t="s">
        <v>224</v>
      </c>
      <c r="C297" s="70" t="s">
        <v>225</v>
      </c>
    </row>
    <row r="298" spans="2:31" s="24" customFormat="1" ht="14.25" x14ac:dyDescent="0.25">
      <c r="B298" s="312" t="s">
        <v>1756</v>
      </c>
      <c r="C298" s="312"/>
      <c r="D298" s="312"/>
      <c r="E298" s="312"/>
      <c r="F298" s="312"/>
      <c r="G298" s="312"/>
      <c r="H298" s="312"/>
      <c r="I298" s="312"/>
      <c r="J298" s="312"/>
      <c r="K298" s="312"/>
      <c r="L298" s="312"/>
      <c r="M298" s="312"/>
      <c r="N298" s="312"/>
      <c r="O298" s="312"/>
      <c r="P298" s="312"/>
    </row>
    <row r="299" spans="2:31" s="7" customFormat="1" ht="15" customHeight="1" x14ac:dyDescent="0.25">
      <c r="B299" s="62" t="s">
        <v>226</v>
      </c>
      <c r="C299" s="63" t="s">
        <v>227</v>
      </c>
    </row>
    <row r="300" spans="2:31" s="24" customFormat="1" ht="26.25" customHeight="1" x14ac:dyDescent="0.25">
      <c r="B300" s="312" t="s">
        <v>1757</v>
      </c>
      <c r="C300" s="312"/>
      <c r="D300" s="312"/>
      <c r="E300" s="312"/>
      <c r="F300" s="312"/>
      <c r="G300" s="312"/>
      <c r="H300" s="312"/>
      <c r="I300" s="312"/>
      <c r="J300" s="312"/>
      <c r="K300" s="312"/>
      <c r="L300" s="312"/>
      <c r="M300" s="312"/>
      <c r="N300" s="312"/>
      <c r="O300" s="312"/>
      <c r="P300" s="312"/>
      <c r="Q300" s="7"/>
    </row>
    <row r="301" spans="2:31" s="7" customFormat="1" ht="14.25" customHeight="1" x14ac:dyDescent="0.25">
      <c r="B301" s="62" t="s">
        <v>228</v>
      </c>
      <c r="C301" s="63" t="s">
        <v>229</v>
      </c>
    </row>
    <row r="302" spans="2:31" s="7" customFormat="1" ht="91.5" customHeight="1" x14ac:dyDescent="0.25">
      <c r="B302" s="267" t="s">
        <v>1758</v>
      </c>
      <c r="C302" s="271"/>
      <c r="D302" s="271"/>
      <c r="E302" s="271"/>
      <c r="F302" s="271"/>
      <c r="G302" s="271"/>
      <c r="H302" s="271"/>
      <c r="I302" s="271"/>
      <c r="J302" s="271"/>
      <c r="K302" s="271"/>
      <c r="L302" s="271"/>
      <c r="M302" s="271"/>
      <c r="N302" s="271"/>
      <c r="O302" s="271"/>
      <c r="P302" s="271"/>
    </row>
    <row r="303" spans="2:31" s="30" customFormat="1" ht="14.25" customHeight="1" x14ac:dyDescent="0.25">
      <c r="B303" s="69" t="s">
        <v>230</v>
      </c>
      <c r="C303" s="70" t="s">
        <v>231</v>
      </c>
    </row>
    <row r="304" spans="2:31" s="24" customFormat="1" ht="57.75" customHeight="1" x14ac:dyDescent="0.25">
      <c r="C304" s="272" t="s">
        <v>1759</v>
      </c>
      <c r="D304" s="272"/>
      <c r="E304" s="272"/>
      <c r="F304" s="272"/>
      <c r="G304" s="272"/>
      <c r="H304" s="272"/>
      <c r="I304" s="272"/>
      <c r="J304" s="272"/>
      <c r="K304" s="272"/>
      <c r="L304" s="272"/>
      <c r="M304" s="272"/>
      <c r="N304" s="272"/>
      <c r="O304" s="272"/>
      <c r="P304" s="272"/>
    </row>
    <row r="305" spans="2:16" s="7" customFormat="1" ht="13.5" customHeight="1" x14ac:dyDescent="0.25">
      <c r="B305" s="69" t="s">
        <v>232</v>
      </c>
      <c r="C305" s="63" t="s">
        <v>233</v>
      </c>
    </row>
    <row r="306" spans="2:16" s="24" customFormat="1" ht="45.75" customHeight="1" x14ac:dyDescent="0.25">
      <c r="B306" s="267" t="s">
        <v>1760</v>
      </c>
      <c r="C306" s="267"/>
      <c r="D306" s="267"/>
      <c r="E306" s="267"/>
      <c r="F306" s="267"/>
      <c r="G306" s="267"/>
      <c r="H306" s="267"/>
      <c r="I306" s="267"/>
      <c r="J306" s="267"/>
      <c r="K306" s="267"/>
      <c r="L306" s="267"/>
      <c r="M306" s="267"/>
      <c r="N306" s="267"/>
      <c r="O306" s="267"/>
      <c r="P306" s="267"/>
    </row>
    <row r="307" spans="2:16" s="7" customFormat="1" ht="15.75" customHeight="1" x14ac:dyDescent="0.25">
      <c r="B307" s="69" t="s">
        <v>234</v>
      </c>
      <c r="C307" s="51" t="s">
        <v>235</v>
      </c>
    </row>
    <row r="308" spans="2:16" s="24" customFormat="1" ht="34.5" customHeight="1" x14ac:dyDescent="0.25">
      <c r="B308" s="267" t="s">
        <v>1761</v>
      </c>
      <c r="C308" s="267"/>
      <c r="D308" s="267"/>
      <c r="E308" s="267"/>
      <c r="F308" s="267"/>
      <c r="G308" s="267"/>
      <c r="H308" s="267"/>
      <c r="I308" s="267"/>
      <c r="J308" s="267"/>
      <c r="K308" s="267"/>
      <c r="L308" s="267"/>
      <c r="M308" s="267"/>
      <c r="N308" s="267"/>
      <c r="O308" s="267"/>
      <c r="P308" s="267"/>
    </row>
    <row r="309" spans="2:16" s="7" customFormat="1" ht="14.25" customHeight="1" x14ac:dyDescent="0.25">
      <c r="B309" s="69" t="s">
        <v>236</v>
      </c>
      <c r="C309" s="63" t="s">
        <v>237</v>
      </c>
    </row>
    <row r="310" spans="2:16" s="24" customFormat="1" ht="25.5" customHeight="1" x14ac:dyDescent="0.25">
      <c r="B310" s="270" t="s">
        <v>238</v>
      </c>
      <c r="C310" s="270"/>
      <c r="D310" s="270"/>
      <c r="E310" s="270"/>
      <c r="F310" s="270"/>
      <c r="G310" s="270"/>
      <c r="H310" s="270"/>
      <c r="I310" s="270"/>
      <c r="J310" s="270"/>
      <c r="K310" s="270"/>
      <c r="L310" s="270"/>
      <c r="M310" s="270"/>
      <c r="N310" s="270"/>
      <c r="O310" s="270"/>
      <c r="P310" s="270"/>
    </row>
    <row r="311" spans="2:16" s="24" customFormat="1" ht="27" customHeight="1" x14ac:dyDescent="0.25">
      <c r="B311" s="98"/>
      <c r="C311" s="98"/>
      <c r="D311" s="98"/>
      <c r="E311" s="98"/>
      <c r="F311" s="98"/>
      <c r="G311" s="98"/>
      <c r="H311" s="98"/>
      <c r="I311" s="98"/>
      <c r="J311" s="98"/>
      <c r="K311" s="98"/>
      <c r="L311" s="98"/>
      <c r="M311" s="98"/>
      <c r="N311" s="98"/>
      <c r="O311" s="98"/>
      <c r="P311" s="98"/>
    </row>
    <row r="312" spans="2:16" s="24" customFormat="1" ht="37.5" customHeight="1" x14ac:dyDescent="0.25">
      <c r="B312" s="98"/>
      <c r="C312" s="98"/>
      <c r="D312" s="98"/>
      <c r="E312" s="98"/>
      <c r="F312" s="98"/>
      <c r="G312" s="98"/>
      <c r="H312" s="98"/>
      <c r="I312" s="98"/>
      <c r="J312" s="98"/>
      <c r="K312" s="98"/>
      <c r="L312" s="98"/>
      <c r="M312" s="98"/>
      <c r="N312" s="98"/>
      <c r="O312" s="98"/>
      <c r="P312" s="98"/>
    </row>
    <row r="313" spans="2:16" s="71" customFormat="1" ht="81.75" customHeight="1" x14ac:dyDescent="0.25"/>
    <row r="314" spans="2:16" s="71" customFormat="1" ht="12" customHeight="1" x14ac:dyDescent="0.25"/>
    <row r="315" spans="2:16" s="71" customFormat="1" ht="12" customHeight="1" x14ac:dyDescent="0.25"/>
    <row r="316" spans="2:16" s="71" customFormat="1" ht="12" customHeight="1" x14ac:dyDescent="0.25"/>
    <row r="317" spans="2:16" s="71" customFormat="1" ht="12" customHeight="1" x14ac:dyDescent="0.25"/>
    <row r="318" spans="2:16" s="71" customFormat="1" ht="12" customHeight="1" x14ac:dyDescent="0.25"/>
    <row r="319" spans="2:16" s="71" customFormat="1" ht="12" customHeight="1" x14ac:dyDescent="0.25"/>
    <row r="320" spans="2:16" s="71" customFormat="1" ht="12" customHeight="1" x14ac:dyDescent="0.25"/>
    <row r="321" spans="3:16" s="71" customFormat="1" ht="12" customHeight="1" x14ac:dyDescent="0.25"/>
    <row r="322" spans="3:16" ht="12" customHeight="1" x14ac:dyDescent="0.25">
      <c r="C322" s="71"/>
      <c r="D322" s="71"/>
      <c r="E322" s="71"/>
      <c r="F322" s="71"/>
      <c r="G322" s="71"/>
      <c r="H322" s="71"/>
      <c r="I322" s="71"/>
      <c r="J322" s="71"/>
      <c r="K322" s="71"/>
      <c r="L322" s="71"/>
      <c r="M322" s="71"/>
      <c r="N322" s="71"/>
      <c r="O322" s="71"/>
      <c r="P322" s="71"/>
    </row>
    <row r="323" spans="3:16" ht="12" customHeight="1" x14ac:dyDescent="0.25">
      <c r="C323" s="71"/>
      <c r="D323" s="71"/>
      <c r="E323" s="71"/>
      <c r="F323" s="71"/>
      <c r="G323" s="71"/>
      <c r="H323" s="71"/>
      <c r="I323" s="71"/>
      <c r="J323" s="71"/>
      <c r="K323" s="71"/>
      <c r="L323" s="71"/>
      <c r="M323" s="71"/>
      <c r="N323" s="71"/>
      <c r="O323" s="71"/>
      <c r="P323" s="71"/>
    </row>
  </sheetData>
  <mergeCells count="440">
    <mergeCell ref="B310:P310"/>
    <mergeCell ref="B298:P298"/>
    <mergeCell ref="B300:P300"/>
    <mergeCell ref="B302:P302"/>
    <mergeCell ref="C304:P304"/>
    <mergeCell ref="B306:P306"/>
    <mergeCell ref="B308:P308"/>
    <mergeCell ref="D295:I295"/>
    <mergeCell ref="J295:L295"/>
    <mergeCell ref="M295:O295"/>
    <mergeCell ref="D296:I296"/>
    <mergeCell ref="J296:L296"/>
    <mergeCell ref="M296:O296"/>
    <mergeCell ref="D293:I293"/>
    <mergeCell ref="J293:L293"/>
    <mergeCell ref="M293:O293"/>
    <mergeCell ref="D294:I294"/>
    <mergeCell ref="J294:L294"/>
    <mergeCell ref="M294:O294"/>
    <mergeCell ref="D291:I291"/>
    <mergeCell ref="J291:L291"/>
    <mergeCell ref="M291:O291"/>
    <mergeCell ref="D292:I292"/>
    <mergeCell ref="J292:L292"/>
    <mergeCell ref="M292:O292"/>
    <mergeCell ref="C285:P285"/>
    <mergeCell ref="D289:I289"/>
    <mergeCell ref="J289:L289"/>
    <mergeCell ref="M289:O289"/>
    <mergeCell ref="S289:AE289"/>
    <mergeCell ref="D290:I290"/>
    <mergeCell ref="J290:L290"/>
    <mergeCell ref="M290:O290"/>
    <mergeCell ref="B252:P252"/>
    <mergeCell ref="D254:P254"/>
    <mergeCell ref="D258:P259"/>
    <mergeCell ref="D262:P263"/>
    <mergeCell ref="C267:P267"/>
    <mergeCell ref="D274:P275"/>
    <mergeCell ref="B242:P242"/>
    <mergeCell ref="C243:G243"/>
    <mergeCell ref="D247:P247"/>
    <mergeCell ref="D248:P248"/>
    <mergeCell ref="D249:P249"/>
    <mergeCell ref="D250:K250"/>
    <mergeCell ref="E233:K233"/>
    <mergeCell ref="L233:N233"/>
    <mergeCell ref="B235:P235"/>
    <mergeCell ref="A236:P236"/>
    <mergeCell ref="B238:P238"/>
    <mergeCell ref="B240:P240"/>
    <mergeCell ref="E230:K230"/>
    <mergeCell ref="L230:N230"/>
    <mergeCell ref="E231:K231"/>
    <mergeCell ref="L231:N231"/>
    <mergeCell ref="E232:K232"/>
    <mergeCell ref="L232:N232"/>
    <mergeCell ref="E226:K226"/>
    <mergeCell ref="L226:N226"/>
    <mergeCell ref="E227:K227"/>
    <mergeCell ref="L227:N227"/>
    <mergeCell ref="E228:K228"/>
    <mergeCell ref="L228:N228"/>
    <mergeCell ref="E223:K223"/>
    <mergeCell ref="L223:N223"/>
    <mergeCell ref="E224:K224"/>
    <mergeCell ref="L224:N224"/>
    <mergeCell ref="E225:K225"/>
    <mergeCell ref="L225:N225"/>
    <mergeCell ref="B213:P214"/>
    <mergeCell ref="A216:P216"/>
    <mergeCell ref="B217:P218"/>
    <mergeCell ref="E221:K221"/>
    <mergeCell ref="L221:N221"/>
    <mergeCell ref="E222:K222"/>
    <mergeCell ref="L222:N222"/>
    <mergeCell ref="D210:J210"/>
    <mergeCell ref="K210:M210"/>
    <mergeCell ref="D211:J211"/>
    <mergeCell ref="K211:M211"/>
    <mergeCell ref="D212:J212"/>
    <mergeCell ref="K212:M212"/>
    <mergeCell ref="D207:J207"/>
    <mergeCell ref="K207:M207"/>
    <mergeCell ref="D208:J208"/>
    <mergeCell ref="K208:M208"/>
    <mergeCell ref="D209:J209"/>
    <mergeCell ref="K209:M209"/>
    <mergeCell ref="D204:J204"/>
    <mergeCell ref="K204:M204"/>
    <mergeCell ref="D205:J205"/>
    <mergeCell ref="K205:M205"/>
    <mergeCell ref="D206:J206"/>
    <mergeCell ref="K206:M206"/>
    <mergeCell ref="D201:J201"/>
    <mergeCell ref="K201:M201"/>
    <mergeCell ref="D202:J202"/>
    <mergeCell ref="K202:M202"/>
    <mergeCell ref="D203:J203"/>
    <mergeCell ref="K203:M203"/>
    <mergeCell ref="B196:P197"/>
    <mergeCell ref="D198:M198"/>
    <mergeCell ref="D199:J199"/>
    <mergeCell ref="K199:M199"/>
    <mergeCell ref="D200:J200"/>
    <mergeCell ref="K200:M200"/>
    <mergeCell ref="D193:J193"/>
    <mergeCell ref="K193:M193"/>
    <mergeCell ref="D194:J194"/>
    <mergeCell ref="K194:M194"/>
    <mergeCell ref="D195:J195"/>
    <mergeCell ref="K195:M195"/>
    <mergeCell ref="C186:P186"/>
    <mergeCell ref="B187:P188"/>
    <mergeCell ref="D190:M190"/>
    <mergeCell ref="D191:J191"/>
    <mergeCell ref="K191:M191"/>
    <mergeCell ref="D192:J192"/>
    <mergeCell ref="K192:M192"/>
    <mergeCell ref="E184:H184"/>
    <mergeCell ref="I184:K184"/>
    <mergeCell ref="L184:N184"/>
    <mergeCell ref="E185:H185"/>
    <mergeCell ref="I185:K185"/>
    <mergeCell ref="L185:N185"/>
    <mergeCell ref="E181:H182"/>
    <mergeCell ref="I181:K182"/>
    <mergeCell ref="L181:N182"/>
    <mergeCell ref="E183:H183"/>
    <mergeCell ref="I183:K183"/>
    <mergeCell ref="L183:N183"/>
    <mergeCell ref="E178:H178"/>
    <mergeCell ref="I178:K178"/>
    <mergeCell ref="L178:N178"/>
    <mergeCell ref="E179:H180"/>
    <mergeCell ref="I179:K180"/>
    <mergeCell ref="L179:N180"/>
    <mergeCell ref="E176:H176"/>
    <mergeCell ref="I176:K176"/>
    <mergeCell ref="L176:N176"/>
    <mergeCell ref="E177:H177"/>
    <mergeCell ref="I177:K177"/>
    <mergeCell ref="L177:N177"/>
    <mergeCell ref="E174:H174"/>
    <mergeCell ref="I174:K174"/>
    <mergeCell ref="L174:N174"/>
    <mergeCell ref="E175:H175"/>
    <mergeCell ref="I175:K175"/>
    <mergeCell ref="L175:N175"/>
    <mergeCell ref="D170:H170"/>
    <mergeCell ref="I170:K170"/>
    <mergeCell ref="L170:N170"/>
    <mergeCell ref="C172:P172"/>
    <mergeCell ref="E173:H173"/>
    <mergeCell ref="I173:K173"/>
    <mergeCell ref="L173:N173"/>
    <mergeCell ref="D168:H168"/>
    <mergeCell ref="I168:K168"/>
    <mergeCell ref="L168:N168"/>
    <mergeCell ref="D169:H169"/>
    <mergeCell ref="I169:K169"/>
    <mergeCell ref="L169:N169"/>
    <mergeCell ref="D166:H166"/>
    <mergeCell ref="I166:K166"/>
    <mergeCell ref="L166:N166"/>
    <mergeCell ref="D167:H167"/>
    <mergeCell ref="I167:K167"/>
    <mergeCell ref="L167:N167"/>
    <mergeCell ref="D164:H164"/>
    <mergeCell ref="I164:K164"/>
    <mergeCell ref="L164:N164"/>
    <mergeCell ref="D165:H165"/>
    <mergeCell ref="I165:K165"/>
    <mergeCell ref="L165:N165"/>
    <mergeCell ref="C158:P158"/>
    <mergeCell ref="C159:P159"/>
    <mergeCell ref="B162:P162"/>
    <mergeCell ref="D163:H163"/>
    <mergeCell ref="I163:K163"/>
    <mergeCell ref="L163:N163"/>
    <mergeCell ref="C154:J154"/>
    <mergeCell ref="K154:M154"/>
    <mergeCell ref="N154:O154"/>
    <mergeCell ref="C155:J155"/>
    <mergeCell ref="K155:M155"/>
    <mergeCell ref="N155:O155"/>
    <mergeCell ref="C152:J152"/>
    <mergeCell ref="K152:M152"/>
    <mergeCell ref="N152:O152"/>
    <mergeCell ref="C153:J153"/>
    <mergeCell ref="K153:M153"/>
    <mergeCell ref="N153:O153"/>
    <mergeCell ref="E146:K146"/>
    <mergeCell ref="L146:N146"/>
    <mergeCell ref="E147:K147"/>
    <mergeCell ref="L147:N147"/>
    <mergeCell ref="E148:K148"/>
    <mergeCell ref="L148:N148"/>
    <mergeCell ref="D139:L139"/>
    <mergeCell ref="M139:O139"/>
    <mergeCell ref="C142:P142"/>
    <mergeCell ref="E144:K144"/>
    <mergeCell ref="L144:N144"/>
    <mergeCell ref="E145:K145"/>
    <mergeCell ref="L145:N145"/>
    <mergeCell ref="D136:L136"/>
    <mergeCell ref="M136:O136"/>
    <mergeCell ref="D137:L137"/>
    <mergeCell ref="M137:O137"/>
    <mergeCell ref="D138:L138"/>
    <mergeCell ref="M138:O138"/>
    <mergeCell ref="D133:L133"/>
    <mergeCell ref="M133:O133"/>
    <mergeCell ref="D134:L134"/>
    <mergeCell ref="M134:O134"/>
    <mergeCell ref="D135:L135"/>
    <mergeCell ref="M135:O135"/>
    <mergeCell ref="D130:L130"/>
    <mergeCell ref="M130:O130"/>
    <mergeCell ref="D131:L131"/>
    <mergeCell ref="M131:O131"/>
    <mergeCell ref="D132:L132"/>
    <mergeCell ref="M132:O132"/>
    <mergeCell ref="D123:L123"/>
    <mergeCell ref="M123:O123"/>
    <mergeCell ref="D124:L124"/>
    <mergeCell ref="M124:O124"/>
    <mergeCell ref="C125:P125"/>
    <mergeCell ref="C129:P129"/>
    <mergeCell ref="D117:L117"/>
    <mergeCell ref="M117:O117"/>
    <mergeCell ref="D118:L118"/>
    <mergeCell ref="M118:O118"/>
    <mergeCell ref="D122:L122"/>
    <mergeCell ref="M122:O122"/>
    <mergeCell ref="D114:L114"/>
    <mergeCell ref="M114:O114"/>
    <mergeCell ref="D115:L115"/>
    <mergeCell ref="M115:O115"/>
    <mergeCell ref="D116:L116"/>
    <mergeCell ref="M116:O116"/>
    <mergeCell ref="D111:L111"/>
    <mergeCell ref="M111:O111"/>
    <mergeCell ref="D112:L112"/>
    <mergeCell ref="M112:O112"/>
    <mergeCell ref="D113:L113"/>
    <mergeCell ref="M113:O113"/>
    <mergeCell ref="E106:H106"/>
    <mergeCell ref="I106:K106"/>
    <mergeCell ref="L106:N106"/>
    <mergeCell ref="E107:H107"/>
    <mergeCell ref="I107:K107"/>
    <mergeCell ref="L107:N107"/>
    <mergeCell ref="E104:H104"/>
    <mergeCell ref="I104:K104"/>
    <mergeCell ref="L104:N104"/>
    <mergeCell ref="E105:H105"/>
    <mergeCell ref="I105:K105"/>
    <mergeCell ref="L105:N105"/>
    <mergeCell ref="C97:P97"/>
    <mergeCell ref="C98:G98"/>
    <mergeCell ref="D100:I100"/>
    <mergeCell ref="J100:L100"/>
    <mergeCell ref="M100:O100"/>
    <mergeCell ref="D101:I101"/>
    <mergeCell ref="J101:L101"/>
    <mergeCell ref="M101:O101"/>
    <mergeCell ref="B93:I93"/>
    <mergeCell ref="J93:L93"/>
    <mergeCell ref="M93:O93"/>
    <mergeCell ref="B94:I94"/>
    <mergeCell ref="J94:L94"/>
    <mergeCell ref="M94:O94"/>
    <mergeCell ref="B91:I91"/>
    <mergeCell ref="J91:L91"/>
    <mergeCell ref="M91:O91"/>
    <mergeCell ref="B92:I92"/>
    <mergeCell ref="J92:L92"/>
    <mergeCell ref="M92:O92"/>
    <mergeCell ref="B88:I88"/>
    <mergeCell ref="J88:L88"/>
    <mergeCell ref="M88:O88"/>
    <mergeCell ref="J89:L89"/>
    <mergeCell ref="M89:O89"/>
    <mergeCell ref="B90:I90"/>
    <mergeCell ref="J90:L90"/>
    <mergeCell ref="M90:O90"/>
    <mergeCell ref="B86:I86"/>
    <mergeCell ref="J86:L86"/>
    <mergeCell ref="M86:O86"/>
    <mergeCell ref="B87:I87"/>
    <mergeCell ref="J87:L87"/>
    <mergeCell ref="M87:O87"/>
    <mergeCell ref="B84:I84"/>
    <mergeCell ref="J84:L84"/>
    <mergeCell ref="M84:O84"/>
    <mergeCell ref="B85:I85"/>
    <mergeCell ref="J85:L85"/>
    <mergeCell ref="M85:O85"/>
    <mergeCell ref="B82:I82"/>
    <mergeCell ref="J82:L82"/>
    <mergeCell ref="M82:O82"/>
    <mergeCell ref="B83:I83"/>
    <mergeCell ref="J83:L83"/>
    <mergeCell ref="M83:O83"/>
    <mergeCell ref="C78:K78"/>
    <mergeCell ref="L78:N78"/>
    <mergeCell ref="O78:P78"/>
    <mergeCell ref="L79:N79"/>
    <mergeCell ref="B81:I81"/>
    <mergeCell ref="J81:L81"/>
    <mergeCell ref="M81:O81"/>
    <mergeCell ref="C76:K76"/>
    <mergeCell ref="L76:N76"/>
    <mergeCell ref="O76:P76"/>
    <mergeCell ref="C77:K77"/>
    <mergeCell ref="L77:N77"/>
    <mergeCell ref="O77:P77"/>
    <mergeCell ref="C74:K74"/>
    <mergeCell ref="L74:N74"/>
    <mergeCell ref="O74:P74"/>
    <mergeCell ref="C75:K75"/>
    <mergeCell ref="L75:N75"/>
    <mergeCell ref="O75:P75"/>
    <mergeCell ref="C72:K72"/>
    <mergeCell ref="L72:N72"/>
    <mergeCell ref="O72:P72"/>
    <mergeCell ref="C73:K73"/>
    <mergeCell ref="L73:N73"/>
    <mergeCell ref="O73:P73"/>
    <mergeCell ref="C67:P67"/>
    <mergeCell ref="C70:K70"/>
    <mergeCell ref="L70:N70"/>
    <mergeCell ref="O70:P70"/>
    <mergeCell ref="C71:K71"/>
    <mergeCell ref="L71:N71"/>
    <mergeCell ref="O71:P71"/>
    <mergeCell ref="D65:E65"/>
    <mergeCell ref="F65:K65"/>
    <mergeCell ref="L65:M65"/>
    <mergeCell ref="N65:O65"/>
    <mergeCell ref="D66:E66"/>
    <mergeCell ref="F66:K66"/>
    <mergeCell ref="L66:M66"/>
    <mergeCell ref="N66:O66"/>
    <mergeCell ref="D63:E63"/>
    <mergeCell ref="F63:K63"/>
    <mergeCell ref="L63:M63"/>
    <mergeCell ref="N63:O63"/>
    <mergeCell ref="D64:E64"/>
    <mergeCell ref="F64:K64"/>
    <mergeCell ref="L64:M64"/>
    <mergeCell ref="N64:O64"/>
    <mergeCell ref="D61:E61"/>
    <mergeCell ref="F61:K61"/>
    <mergeCell ref="L61:M61"/>
    <mergeCell ref="N61:O61"/>
    <mergeCell ref="D62:E62"/>
    <mergeCell ref="F62:K62"/>
    <mergeCell ref="L62:M62"/>
    <mergeCell ref="N62:O62"/>
    <mergeCell ref="D59:E59"/>
    <mergeCell ref="F59:K59"/>
    <mergeCell ref="L59:M59"/>
    <mergeCell ref="N59:O59"/>
    <mergeCell ref="D60:E60"/>
    <mergeCell ref="F60:K60"/>
    <mergeCell ref="L60:M60"/>
    <mergeCell ref="N60:O60"/>
    <mergeCell ref="D57:E57"/>
    <mergeCell ref="F57:K57"/>
    <mergeCell ref="L57:M57"/>
    <mergeCell ref="N57:O57"/>
    <mergeCell ref="D58:E58"/>
    <mergeCell ref="F58:K58"/>
    <mergeCell ref="L58:M58"/>
    <mergeCell ref="N58:O58"/>
    <mergeCell ref="D55:E55"/>
    <mergeCell ref="F55:K55"/>
    <mergeCell ref="L55:M55"/>
    <mergeCell ref="N55:O55"/>
    <mergeCell ref="D56:E56"/>
    <mergeCell ref="F56:K56"/>
    <mergeCell ref="L56:M56"/>
    <mergeCell ref="N56:O56"/>
    <mergeCell ref="C45:P45"/>
    <mergeCell ref="C47:P47"/>
    <mergeCell ref="C49:P50"/>
    <mergeCell ref="C52:P53"/>
    <mergeCell ref="L54:M54"/>
    <mergeCell ref="N54:O54"/>
    <mergeCell ref="C42:I42"/>
    <mergeCell ref="J42:L42"/>
    <mergeCell ref="M42:O42"/>
    <mergeCell ref="C43:I43"/>
    <mergeCell ref="J43:L43"/>
    <mergeCell ref="M43:O43"/>
    <mergeCell ref="C40:I40"/>
    <mergeCell ref="J40:L40"/>
    <mergeCell ref="M40:O40"/>
    <mergeCell ref="C41:I41"/>
    <mergeCell ref="J41:L41"/>
    <mergeCell ref="M41:O41"/>
    <mergeCell ref="F34:J34"/>
    <mergeCell ref="K34:M34"/>
    <mergeCell ref="C37:P38"/>
    <mergeCell ref="C39:I39"/>
    <mergeCell ref="J39:L39"/>
    <mergeCell ref="M39:O39"/>
    <mergeCell ref="F31:J31"/>
    <mergeCell ref="K31:M31"/>
    <mergeCell ref="F32:J32"/>
    <mergeCell ref="K32:M32"/>
    <mergeCell ref="F33:J33"/>
    <mergeCell ref="K33:M33"/>
    <mergeCell ref="D22:I22"/>
    <mergeCell ref="J22:L22"/>
    <mergeCell ref="M22:O22"/>
    <mergeCell ref="C24:P24"/>
    <mergeCell ref="C26:P27"/>
    <mergeCell ref="C29:P29"/>
    <mergeCell ref="D20:I20"/>
    <mergeCell ref="J20:L20"/>
    <mergeCell ref="M20:O20"/>
    <mergeCell ref="D21:I21"/>
    <mergeCell ref="J21:L21"/>
    <mergeCell ref="M21:O21"/>
    <mergeCell ref="D18:I18"/>
    <mergeCell ref="J18:L18"/>
    <mergeCell ref="M18:O18"/>
    <mergeCell ref="D19:I19"/>
    <mergeCell ref="J19:L19"/>
    <mergeCell ref="M19:O19"/>
    <mergeCell ref="A1:P2"/>
    <mergeCell ref="A4:P7"/>
    <mergeCell ref="A8:A10"/>
    <mergeCell ref="A11:P11"/>
    <mergeCell ref="D17:I17"/>
    <mergeCell ref="J17:L17"/>
    <mergeCell ref="M17:O17"/>
  </mergeCells>
  <printOptions horizontalCentered="1" verticalCentered="1"/>
  <pageMargins left="0.19685039370078741" right="0.19685039370078741" top="0.59055118110236227" bottom="0.59055118110236227" header="0.31496062992125984" footer="0.31496062992125984"/>
  <pageSetup scale="75" orientation="portrait" horizontalDpi="300" verticalDpi="300" r:id="rId1"/>
  <headerFooter>
    <oddFooter xml:space="preserve">&amp;L&amp;"Arial,Normal"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zoomScale="120" zoomScaleNormal="120" workbookViewId="0">
      <selection activeCell="H8" sqref="H8:J9"/>
    </sheetView>
  </sheetViews>
  <sheetFormatPr baseColWidth="10" defaultColWidth="8" defaultRowHeight="10.5" x14ac:dyDescent="0.15"/>
  <cols>
    <col min="1" max="1" width="2.7109375" style="96" customWidth="1"/>
    <col min="2" max="2" width="1.28515625" style="96" customWidth="1"/>
    <col min="3" max="3" width="6.7109375" style="96" customWidth="1"/>
    <col min="4" max="5" width="1.28515625" style="96" customWidth="1"/>
    <col min="6" max="6" width="13.42578125" style="96" customWidth="1"/>
    <col min="7" max="7" width="5.42578125" style="96" customWidth="1"/>
    <col min="8" max="8" width="29.7109375" style="96" customWidth="1"/>
    <col min="9" max="9" width="12.140625" style="96" customWidth="1"/>
    <col min="10" max="10" width="36.42578125" style="96" customWidth="1"/>
    <col min="11" max="11" width="1.28515625" style="96" customWidth="1"/>
    <col min="12" max="12" width="10.85546875" style="96" customWidth="1"/>
    <col min="13" max="16" width="1.28515625" style="96" customWidth="1"/>
    <col min="17" max="17" width="0.140625" style="96" customWidth="1"/>
    <col min="18" max="18" width="5.28515625" style="96" customWidth="1"/>
    <col min="19" max="19" width="2.7109375" style="96" customWidth="1"/>
    <col min="20" max="20" width="3.7109375" style="96" customWidth="1"/>
    <col min="21" max="16384" width="8" style="96"/>
  </cols>
  <sheetData>
    <row r="1" spans="1:20" ht="15.75" customHeight="1" x14ac:dyDescent="0.15">
      <c r="C1" s="273" t="s">
        <v>239</v>
      </c>
      <c r="D1" s="273"/>
      <c r="E1" s="273"/>
      <c r="F1" s="273"/>
      <c r="G1" s="273"/>
      <c r="H1" s="273"/>
      <c r="I1" s="273"/>
      <c r="J1" s="273"/>
      <c r="K1" s="273"/>
      <c r="L1" s="273"/>
      <c r="M1" s="273"/>
      <c r="N1" s="273"/>
      <c r="O1" s="273"/>
      <c r="P1" s="273"/>
      <c r="Q1" s="273"/>
      <c r="R1" s="273"/>
    </row>
    <row r="2" spans="1:20" ht="8.85" customHeight="1" x14ac:dyDescent="0.15">
      <c r="A2" s="274"/>
      <c r="B2" s="274"/>
      <c r="C2" s="274"/>
      <c r="D2" s="274"/>
      <c r="E2" s="274"/>
      <c r="F2" s="274"/>
      <c r="G2" s="273"/>
      <c r="H2" s="273"/>
      <c r="I2" s="273"/>
      <c r="J2" s="273"/>
      <c r="K2" s="273"/>
      <c r="L2" s="273"/>
      <c r="M2" s="273"/>
      <c r="N2" s="273"/>
      <c r="O2" s="273"/>
      <c r="P2" s="273"/>
      <c r="Q2" s="273"/>
      <c r="R2" s="273"/>
    </row>
    <row r="3" spans="1:20" ht="0.75" customHeight="1" x14ac:dyDescent="0.15">
      <c r="A3" s="274"/>
      <c r="B3" s="274"/>
      <c r="C3" s="274"/>
      <c r="D3" s="274"/>
      <c r="E3" s="274"/>
      <c r="F3" s="274"/>
      <c r="G3" s="275" t="s">
        <v>240</v>
      </c>
      <c r="H3" s="275"/>
      <c r="I3" s="275"/>
      <c r="J3" s="275"/>
      <c r="K3" s="275"/>
      <c r="L3" s="275"/>
      <c r="M3" s="275"/>
      <c r="N3" s="275"/>
      <c r="O3" s="275"/>
      <c r="P3" s="273"/>
      <c r="Q3" s="273"/>
      <c r="R3" s="273"/>
    </row>
    <row r="4" spans="1:20" ht="13.35" customHeight="1" x14ac:dyDescent="0.15">
      <c r="A4" s="274"/>
      <c r="B4" s="274"/>
      <c r="C4" s="274"/>
      <c r="D4" s="274"/>
      <c r="E4" s="274"/>
      <c r="F4" s="274"/>
      <c r="G4" s="275"/>
      <c r="H4" s="275"/>
      <c r="I4" s="275"/>
      <c r="J4" s="275"/>
      <c r="K4" s="275"/>
      <c r="L4" s="275"/>
      <c r="M4" s="275"/>
      <c r="N4" s="275"/>
      <c r="O4" s="275"/>
    </row>
    <row r="5" spans="1:20" ht="5.25" customHeight="1" x14ac:dyDescent="0.15">
      <c r="A5" s="274"/>
      <c r="B5" s="274"/>
      <c r="C5" s="274"/>
      <c r="D5" s="274"/>
      <c r="E5" s="274"/>
      <c r="F5" s="274"/>
    </row>
    <row r="6" spans="1:20" ht="2.25" customHeight="1" x14ac:dyDescent="0.15">
      <c r="A6" s="274"/>
      <c r="B6" s="274"/>
      <c r="C6" s="274"/>
      <c r="D6" s="274"/>
      <c r="E6" s="274"/>
      <c r="F6" s="274"/>
      <c r="K6" s="276"/>
      <c r="L6" s="276"/>
      <c r="M6" s="276"/>
      <c r="N6" s="276"/>
      <c r="O6" s="276"/>
      <c r="P6" s="276"/>
      <c r="Q6" s="277"/>
      <c r="R6" s="278"/>
      <c r="S6" s="278"/>
      <c r="T6" s="278"/>
    </row>
    <row r="7" spans="1:20" ht="5.0999999999999996" customHeight="1" x14ac:dyDescent="0.15">
      <c r="A7" s="274"/>
      <c r="B7" s="279" t="s">
        <v>278</v>
      </c>
      <c r="C7" s="279"/>
      <c r="D7" s="279"/>
      <c r="E7" s="279"/>
      <c r="F7" s="279"/>
      <c r="G7" s="279"/>
      <c r="K7" s="276"/>
      <c r="L7" s="276"/>
      <c r="M7" s="276"/>
      <c r="N7" s="276"/>
      <c r="O7" s="276"/>
      <c r="P7" s="276"/>
      <c r="Q7" s="277"/>
      <c r="R7" s="278"/>
      <c r="S7" s="278"/>
      <c r="T7" s="278"/>
    </row>
    <row r="8" spans="1:20" ht="13.5" customHeight="1" x14ac:dyDescent="0.15">
      <c r="A8" s="274"/>
      <c r="B8" s="279"/>
      <c r="C8" s="279"/>
      <c r="D8" s="279"/>
      <c r="E8" s="279"/>
      <c r="F8" s="279"/>
      <c r="G8" s="279"/>
      <c r="H8" s="280" t="s">
        <v>1739</v>
      </c>
      <c r="I8" s="280"/>
      <c r="J8" s="280"/>
      <c r="K8" s="276"/>
      <c r="L8" s="276"/>
      <c r="M8" s="276"/>
      <c r="N8" s="276"/>
      <c r="O8" s="276"/>
      <c r="P8" s="276"/>
      <c r="Q8" s="277"/>
      <c r="R8" s="278"/>
      <c r="S8" s="278"/>
      <c r="T8" s="278"/>
    </row>
    <row r="9" spans="1:20" ht="2.25" customHeight="1" x14ac:dyDescent="0.15">
      <c r="A9" s="274"/>
      <c r="B9" s="279"/>
      <c r="C9" s="279"/>
      <c r="D9" s="279"/>
      <c r="E9" s="279"/>
      <c r="F9" s="279"/>
      <c r="G9" s="279"/>
      <c r="H9" s="280"/>
      <c r="I9" s="280"/>
      <c r="J9" s="280"/>
      <c r="K9" s="276"/>
      <c r="L9" s="276"/>
      <c r="M9" s="276"/>
      <c r="N9" s="276"/>
      <c r="O9" s="276"/>
      <c r="P9" s="276"/>
      <c r="Q9" s="277"/>
      <c r="R9" s="278"/>
      <c r="S9" s="278"/>
      <c r="T9" s="278"/>
    </row>
    <row r="10" spans="1:20" ht="2.25" customHeight="1" x14ac:dyDescent="0.15">
      <c r="B10" s="279"/>
      <c r="C10" s="279"/>
      <c r="D10" s="279"/>
      <c r="E10" s="281" t="s">
        <v>127</v>
      </c>
      <c r="F10" s="281"/>
      <c r="G10" s="281"/>
      <c r="H10" s="281"/>
      <c r="I10" s="281"/>
      <c r="J10" s="281"/>
      <c r="K10" s="281"/>
      <c r="L10" s="281"/>
      <c r="M10" s="281"/>
      <c r="N10" s="281"/>
      <c r="O10" s="276"/>
      <c r="P10" s="276"/>
      <c r="Q10" s="277"/>
      <c r="R10" s="276"/>
      <c r="S10" s="276"/>
    </row>
    <row r="11" spans="1:20" ht="5.0999999999999996" customHeight="1" x14ac:dyDescent="0.15">
      <c r="B11" s="279" t="s">
        <v>242</v>
      </c>
      <c r="C11" s="279"/>
      <c r="D11" s="279"/>
      <c r="E11" s="281"/>
      <c r="F11" s="281"/>
      <c r="G11" s="281"/>
      <c r="H11" s="281"/>
      <c r="I11" s="281"/>
      <c r="J11" s="281"/>
      <c r="K11" s="281"/>
      <c r="L11" s="281"/>
      <c r="M11" s="281"/>
      <c r="N11" s="281"/>
      <c r="O11" s="276"/>
      <c r="P11" s="276"/>
      <c r="Q11" s="277"/>
      <c r="R11" s="276"/>
      <c r="S11" s="276"/>
    </row>
    <row r="12" spans="1:20" ht="2.4500000000000002" customHeight="1" x14ac:dyDescent="0.15">
      <c r="B12" s="279"/>
      <c r="C12" s="279"/>
      <c r="D12" s="279"/>
      <c r="E12" s="281"/>
      <c r="F12" s="281"/>
      <c r="G12" s="281"/>
      <c r="H12" s="281"/>
      <c r="I12" s="281"/>
      <c r="J12" s="281"/>
      <c r="K12" s="281"/>
      <c r="L12" s="281"/>
      <c r="M12" s="281"/>
      <c r="N12" s="281"/>
      <c r="O12" s="276"/>
      <c r="P12" s="276"/>
      <c r="Q12" s="277"/>
      <c r="R12" s="276"/>
      <c r="S12" s="276"/>
    </row>
    <row r="13" spans="1:20" ht="2.1" customHeight="1" x14ac:dyDescent="0.15">
      <c r="B13" s="279"/>
      <c r="C13" s="279"/>
      <c r="D13" s="279"/>
      <c r="E13" s="281"/>
      <c r="F13" s="281"/>
      <c r="G13" s="281"/>
      <c r="H13" s="281"/>
      <c r="I13" s="281"/>
      <c r="J13" s="281"/>
      <c r="K13" s="281"/>
      <c r="L13" s="281"/>
      <c r="M13" s="281"/>
      <c r="N13" s="281"/>
      <c r="O13" s="276"/>
      <c r="P13" s="276"/>
      <c r="Q13" s="276"/>
      <c r="R13" s="276"/>
      <c r="S13" s="276"/>
    </row>
    <row r="14" spans="1:20" ht="2.25" customHeight="1" x14ac:dyDescent="0.15">
      <c r="E14" s="281"/>
      <c r="F14" s="281"/>
      <c r="G14" s="281"/>
      <c r="H14" s="281"/>
      <c r="I14" s="281"/>
      <c r="J14" s="281"/>
      <c r="K14" s="281"/>
      <c r="L14" s="281"/>
      <c r="M14" s="281"/>
      <c r="N14" s="281"/>
      <c r="O14" s="276"/>
      <c r="P14" s="276"/>
      <c r="Q14" s="276"/>
      <c r="R14" s="276"/>
      <c r="S14" s="276"/>
    </row>
    <row r="15" spans="1:20" ht="7.15" customHeight="1" x14ac:dyDescent="0.15"/>
    <row r="16" spans="1:20" ht="14.1" customHeight="1" x14ac:dyDescent="0.2">
      <c r="A16" s="282" t="s">
        <v>243</v>
      </c>
      <c r="B16" s="282"/>
      <c r="C16" s="282"/>
      <c r="D16" s="282"/>
      <c r="E16" s="282"/>
      <c r="F16" s="282"/>
      <c r="G16" s="282"/>
      <c r="H16" s="282"/>
      <c r="I16" s="282"/>
      <c r="J16" s="282"/>
      <c r="K16" s="282"/>
      <c r="L16" s="283">
        <v>35020523.960000001</v>
      </c>
      <c r="M16" s="283"/>
      <c r="N16" s="283"/>
      <c r="O16" s="283"/>
      <c r="P16" s="283"/>
      <c r="Q16" s="283"/>
      <c r="R16" s="283"/>
      <c r="S16" s="283"/>
    </row>
    <row r="17" spans="1:19" ht="7.15" customHeight="1" x14ac:dyDescent="0.15"/>
    <row r="18" spans="1:19" ht="14.1" customHeight="1" x14ac:dyDescent="0.2">
      <c r="A18" s="284" t="s">
        <v>244</v>
      </c>
      <c r="B18" s="284"/>
      <c r="C18" s="284"/>
      <c r="D18" s="284"/>
      <c r="E18" s="284"/>
      <c r="F18" s="284"/>
      <c r="G18" s="284"/>
      <c r="H18" s="284"/>
      <c r="I18" s="284"/>
      <c r="J18" s="284"/>
      <c r="K18" s="284"/>
      <c r="L18" s="285">
        <v>0</v>
      </c>
      <c r="M18" s="285"/>
      <c r="N18" s="285"/>
      <c r="O18" s="285"/>
      <c r="P18" s="285"/>
      <c r="Q18" s="285"/>
      <c r="R18" s="285"/>
      <c r="S18" s="285"/>
    </row>
    <row r="19" spans="1:19" ht="14.1" customHeight="1" x14ac:dyDescent="0.15">
      <c r="A19" s="286" t="s">
        <v>245</v>
      </c>
      <c r="B19" s="286"/>
      <c r="C19" s="286"/>
      <c r="D19" s="286"/>
      <c r="E19" s="286"/>
      <c r="F19" s="286"/>
      <c r="G19" s="286"/>
      <c r="H19" s="286"/>
      <c r="I19" s="286"/>
      <c r="J19" s="286"/>
      <c r="K19" s="286"/>
      <c r="L19" s="287">
        <v>0</v>
      </c>
      <c r="M19" s="287"/>
      <c r="N19" s="287"/>
      <c r="O19" s="287"/>
      <c r="P19" s="287"/>
      <c r="Q19" s="287"/>
      <c r="R19" s="287"/>
      <c r="S19" s="287"/>
    </row>
    <row r="20" spans="1:19" ht="14.1" customHeight="1" x14ac:dyDescent="0.15">
      <c r="A20" s="286" t="s">
        <v>246</v>
      </c>
      <c r="B20" s="286"/>
      <c r="C20" s="286"/>
      <c r="D20" s="286"/>
      <c r="E20" s="286"/>
      <c r="F20" s="286"/>
      <c r="G20" s="286"/>
      <c r="H20" s="286"/>
      <c r="I20" s="286"/>
      <c r="J20" s="286"/>
      <c r="K20" s="286"/>
      <c r="L20" s="287">
        <v>0</v>
      </c>
      <c r="M20" s="287"/>
      <c r="N20" s="287"/>
      <c r="O20" s="287"/>
      <c r="P20" s="287"/>
      <c r="Q20" s="287"/>
      <c r="R20" s="287"/>
      <c r="S20" s="287"/>
    </row>
    <row r="21" spans="1:19" ht="14.1" customHeight="1" x14ac:dyDescent="0.15">
      <c r="A21" s="286" t="s">
        <v>247</v>
      </c>
      <c r="B21" s="286"/>
      <c r="C21" s="286"/>
      <c r="D21" s="286"/>
      <c r="E21" s="286"/>
      <c r="F21" s="286"/>
      <c r="G21" s="286"/>
      <c r="H21" s="286"/>
      <c r="I21" s="286"/>
      <c r="J21" s="286"/>
      <c r="K21" s="286"/>
      <c r="L21" s="287">
        <v>0</v>
      </c>
      <c r="M21" s="287"/>
      <c r="N21" s="287"/>
      <c r="O21" s="287"/>
      <c r="P21" s="287"/>
      <c r="Q21" s="287"/>
      <c r="R21" s="287"/>
      <c r="S21" s="287"/>
    </row>
    <row r="22" spans="1:19" ht="14.1" customHeight="1" x14ac:dyDescent="0.15">
      <c r="A22" s="286" t="s">
        <v>248</v>
      </c>
      <c r="B22" s="286"/>
      <c r="C22" s="286"/>
      <c r="D22" s="286"/>
      <c r="E22" s="286"/>
      <c r="F22" s="286"/>
      <c r="G22" s="286"/>
      <c r="H22" s="286"/>
      <c r="I22" s="286"/>
      <c r="J22" s="286"/>
      <c r="K22" s="286"/>
      <c r="L22" s="287">
        <v>0</v>
      </c>
      <c r="M22" s="287"/>
      <c r="N22" s="287"/>
      <c r="O22" s="287"/>
      <c r="P22" s="287"/>
      <c r="Q22" s="287"/>
      <c r="R22" s="287"/>
      <c r="S22" s="287"/>
    </row>
    <row r="23" spans="1:19" ht="14.1" customHeight="1" x14ac:dyDescent="0.15">
      <c r="A23" s="286" t="s">
        <v>249</v>
      </c>
      <c r="B23" s="286"/>
      <c r="C23" s="286"/>
      <c r="D23" s="286"/>
      <c r="E23" s="286"/>
      <c r="F23" s="286"/>
      <c r="G23" s="286"/>
      <c r="H23" s="286"/>
      <c r="I23" s="286"/>
      <c r="J23" s="286"/>
      <c r="K23" s="286"/>
      <c r="L23" s="287">
        <v>0</v>
      </c>
      <c r="M23" s="287"/>
      <c r="N23" s="287"/>
      <c r="O23" s="287"/>
      <c r="P23" s="287"/>
      <c r="Q23" s="287"/>
      <c r="R23" s="287"/>
      <c r="S23" s="287"/>
    </row>
    <row r="24" spans="1:19" ht="14.1" customHeight="1" x14ac:dyDescent="0.15">
      <c r="A24" s="286" t="s">
        <v>250</v>
      </c>
      <c r="B24" s="286"/>
      <c r="C24" s="286"/>
      <c r="D24" s="286"/>
      <c r="E24" s="286"/>
      <c r="F24" s="286"/>
      <c r="G24" s="286"/>
      <c r="H24" s="286"/>
      <c r="I24" s="286"/>
      <c r="J24" s="286"/>
      <c r="K24" s="286"/>
      <c r="L24" s="287">
        <v>0</v>
      </c>
      <c r="M24" s="287"/>
      <c r="N24" s="287"/>
      <c r="O24" s="287"/>
      <c r="P24" s="287"/>
      <c r="Q24" s="287"/>
      <c r="R24" s="287"/>
      <c r="S24" s="287"/>
    </row>
    <row r="25" spans="1:19" ht="7.15" customHeight="1" x14ac:dyDescent="0.15"/>
    <row r="26" spans="1:19" ht="14.1" customHeight="1" x14ac:dyDescent="0.2">
      <c r="A26" s="284" t="s">
        <v>251</v>
      </c>
      <c r="B26" s="284"/>
      <c r="C26" s="284"/>
      <c r="D26" s="284"/>
      <c r="E26" s="284"/>
      <c r="F26" s="284"/>
      <c r="G26" s="284"/>
      <c r="H26" s="284"/>
      <c r="I26" s="284"/>
      <c r="J26" s="284"/>
      <c r="K26" s="284"/>
      <c r="L26" s="285">
        <v>0</v>
      </c>
      <c r="M26" s="285"/>
      <c r="N26" s="285"/>
      <c r="O26" s="285"/>
      <c r="P26" s="285"/>
      <c r="Q26" s="285"/>
      <c r="R26" s="285"/>
      <c r="S26" s="285"/>
    </row>
    <row r="27" spans="1:19" ht="14.1" customHeight="1" x14ac:dyDescent="0.15">
      <c r="A27" s="286" t="s">
        <v>252</v>
      </c>
      <c r="B27" s="286"/>
      <c r="C27" s="286"/>
      <c r="D27" s="286"/>
      <c r="E27" s="286"/>
      <c r="F27" s="286"/>
      <c r="G27" s="286"/>
      <c r="H27" s="286"/>
      <c r="I27" s="286"/>
      <c r="J27" s="286"/>
      <c r="K27" s="286"/>
      <c r="L27" s="287">
        <v>0</v>
      </c>
      <c r="M27" s="287"/>
      <c r="N27" s="287"/>
      <c r="O27" s="287"/>
      <c r="P27" s="287"/>
      <c r="Q27" s="287"/>
      <c r="R27" s="287"/>
      <c r="S27" s="287"/>
    </row>
    <row r="28" spans="1:19" ht="14.1" customHeight="1" x14ac:dyDescent="0.15">
      <c r="A28" s="286" t="s">
        <v>253</v>
      </c>
      <c r="B28" s="286"/>
      <c r="C28" s="286"/>
      <c r="D28" s="286"/>
      <c r="E28" s="286"/>
      <c r="F28" s="286"/>
      <c r="G28" s="286"/>
      <c r="H28" s="286"/>
      <c r="I28" s="286"/>
      <c r="J28" s="286"/>
      <c r="K28" s="286"/>
      <c r="L28" s="287">
        <v>0</v>
      </c>
      <c r="M28" s="287"/>
      <c r="N28" s="287"/>
      <c r="O28" s="287"/>
      <c r="P28" s="287"/>
      <c r="Q28" s="287"/>
      <c r="R28" s="287"/>
      <c r="S28" s="287"/>
    </row>
    <row r="29" spans="1:19" ht="14.1" customHeight="1" x14ac:dyDescent="0.15">
      <c r="A29" s="286" t="s">
        <v>254</v>
      </c>
      <c r="B29" s="286"/>
      <c r="C29" s="286"/>
      <c r="D29" s="286"/>
      <c r="E29" s="286"/>
      <c r="F29" s="286"/>
      <c r="G29" s="286"/>
      <c r="H29" s="286"/>
      <c r="I29" s="286"/>
      <c r="J29" s="286"/>
      <c r="K29" s="286"/>
      <c r="L29" s="287">
        <v>0</v>
      </c>
      <c r="M29" s="287"/>
      <c r="N29" s="287"/>
      <c r="O29" s="287"/>
      <c r="P29" s="287"/>
      <c r="Q29" s="287"/>
      <c r="R29" s="287"/>
      <c r="S29" s="287"/>
    </row>
    <row r="30" spans="1:19" ht="7.15" customHeight="1" x14ac:dyDescent="0.15"/>
    <row r="31" spans="1:19" ht="14.1" customHeight="1" x14ac:dyDescent="0.2">
      <c r="A31" s="282" t="s">
        <v>255</v>
      </c>
      <c r="B31" s="282"/>
      <c r="C31" s="282"/>
      <c r="D31" s="282"/>
      <c r="E31" s="282"/>
      <c r="F31" s="282"/>
      <c r="G31" s="282"/>
      <c r="H31" s="282"/>
      <c r="I31" s="282"/>
      <c r="J31" s="282"/>
      <c r="K31" s="282"/>
      <c r="L31" s="283">
        <f>+L16</f>
        <v>35020523.960000001</v>
      </c>
      <c r="M31" s="283"/>
      <c r="N31" s="283"/>
      <c r="O31" s="283"/>
      <c r="P31" s="283"/>
      <c r="Q31" s="283"/>
      <c r="R31" s="283"/>
      <c r="S31" s="283"/>
    </row>
    <row r="32" spans="1:19" ht="28.35" customHeight="1" x14ac:dyDescent="0.15"/>
    <row r="33" spans="6:12" ht="0.75" customHeight="1" x14ac:dyDescent="0.15">
      <c r="F33" s="288"/>
      <c r="G33" s="288"/>
      <c r="H33" s="288"/>
      <c r="J33" s="288"/>
      <c r="K33" s="288"/>
      <c r="L33" s="288"/>
    </row>
    <row r="34" spans="6:12" ht="10.5" customHeight="1" x14ac:dyDescent="0.15">
      <c r="F34" s="289" t="s">
        <v>1666</v>
      </c>
      <c r="G34" s="289"/>
      <c r="H34" s="289"/>
      <c r="J34" s="289" t="s">
        <v>256</v>
      </c>
      <c r="K34" s="289"/>
      <c r="L34" s="289"/>
    </row>
    <row r="35" spans="6:12" ht="0.2" customHeight="1" x14ac:dyDescent="0.15">
      <c r="F35" s="289"/>
      <c r="G35" s="289"/>
      <c r="H35" s="289"/>
      <c r="J35" s="289" t="s">
        <v>257</v>
      </c>
      <c r="K35" s="289"/>
      <c r="L35" s="289"/>
    </row>
    <row r="36" spans="6:12" ht="2.65" customHeight="1" x14ac:dyDescent="0.15">
      <c r="F36" s="289" t="s">
        <v>258</v>
      </c>
      <c r="G36" s="289"/>
      <c r="H36" s="289"/>
      <c r="J36" s="289"/>
      <c r="K36" s="289"/>
      <c r="L36" s="289"/>
    </row>
    <row r="37" spans="6:12" ht="11.25" customHeight="1" x14ac:dyDescent="0.15">
      <c r="F37" s="289"/>
      <c r="G37" s="289"/>
      <c r="H37" s="289"/>
      <c r="J37" s="289"/>
      <c r="K37" s="289"/>
      <c r="L37" s="289"/>
    </row>
    <row r="38" spans="6:12" ht="0.2" customHeight="1" x14ac:dyDescent="0.15">
      <c r="F38" s="289"/>
      <c r="G38" s="289"/>
      <c r="H38" s="289"/>
    </row>
    <row r="39" spans="6:12" ht="23.85" customHeight="1" x14ac:dyDescent="0.15"/>
    <row r="40" spans="6:12" ht="0.75" customHeight="1" x14ac:dyDescent="0.15">
      <c r="F40" s="288"/>
      <c r="G40" s="288"/>
      <c r="H40" s="288"/>
      <c r="J40" s="289"/>
      <c r="K40" s="289"/>
      <c r="L40" s="289"/>
    </row>
    <row r="41" spans="6:12" ht="9.1999999999999993" customHeight="1" x14ac:dyDescent="0.15">
      <c r="F41" s="289" t="s">
        <v>259</v>
      </c>
      <c r="G41" s="289"/>
      <c r="H41" s="289"/>
      <c r="J41" s="289"/>
      <c r="K41" s="289"/>
      <c r="L41" s="289"/>
    </row>
    <row r="42" spans="6:12" ht="4.3499999999999996" customHeight="1" x14ac:dyDescent="0.15">
      <c r="F42" s="289" t="s">
        <v>260</v>
      </c>
      <c r="G42" s="289"/>
      <c r="H42" s="289"/>
      <c r="J42" s="289"/>
      <c r="K42" s="289"/>
      <c r="L42" s="289"/>
    </row>
    <row r="43" spans="6:12" ht="9.9499999999999993" customHeight="1" x14ac:dyDescent="0.15">
      <c r="F43" s="289"/>
      <c r="G43" s="289"/>
      <c r="H43" s="289"/>
      <c r="J43" s="289"/>
      <c r="K43" s="289"/>
      <c r="L43" s="289"/>
    </row>
    <row r="44" spans="6:12" ht="25.5" customHeight="1" x14ac:dyDescent="0.15"/>
    <row r="45" spans="6:12" ht="11.25" customHeight="1" x14ac:dyDescent="0.15">
      <c r="F45" s="289"/>
      <c r="G45" s="289"/>
      <c r="H45" s="289"/>
      <c r="J45" s="289"/>
      <c r="K45" s="289"/>
      <c r="L45" s="289"/>
    </row>
    <row r="46" spans="6:12" ht="2.85" customHeight="1" x14ac:dyDescent="0.15">
      <c r="F46" s="289"/>
      <c r="G46" s="289"/>
      <c r="H46" s="289"/>
      <c r="J46" s="289"/>
      <c r="K46" s="289"/>
      <c r="L46" s="289"/>
    </row>
    <row r="47" spans="6:12" ht="11.25" customHeight="1" x14ac:dyDescent="0.15">
      <c r="F47" s="289"/>
      <c r="G47" s="289"/>
      <c r="H47" s="289"/>
      <c r="J47" s="289"/>
      <c r="K47" s="289"/>
      <c r="L47" s="289"/>
    </row>
    <row r="48" spans="6:12" ht="83.45" customHeight="1" x14ac:dyDescent="0.15"/>
    <row r="49" spans="1:20" ht="14.1" customHeight="1" x14ac:dyDescent="0.15">
      <c r="A49" s="290" t="s">
        <v>261</v>
      </c>
      <c r="B49" s="290"/>
      <c r="C49" s="290"/>
      <c r="D49" s="290"/>
      <c r="E49" s="290"/>
      <c r="F49" s="290"/>
      <c r="G49" s="290"/>
      <c r="H49" s="290"/>
      <c r="I49" s="290"/>
      <c r="J49" s="290"/>
      <c r="K49" s="290"/>
      <c r="L49" s="290"/>
      <c r="M49" s="290"/>
      <c r="N49" s="290"/>
      <c r="O49" s="290"/>
      <c r="P49" s="290"/>
      <c r="Q49" s="290"/>
      <c r="R49" s="290"/>
      <c r="S49" s="290"/>
      <c r="T49" s="290"/>
    </row>
  </sheetData>
  <mergeCells count="59">
    <mergeCell ref="F46:H47"/>
    <mergeCell ref="J46:L47"/>
    <mergeCell ref="A49:T49"/>
    <mergeCell ref="F40:H40"/>
    <mergeCell ref="J40:L41"/>
    <mergeCell ref="F41:H41"/>
    <mergeCell ref="F42:H43"/>
    <mergeCell ref="J42:L43"/>
    <mergeCell ref="F45:H45"/>
    <mergeCell ref="J45:L45"/>
    <mergeCell ref="A31:K31"/>
    <mergeCell ref="L31:S31"/>
    <mergeCell ref="F33:H33"/>
    <mergeCell ref="J33:L33"/>
    <mergeCell ref="F34:H35"/>
    <mergeCell ref="J34:L34"/>
    <mergeCell ref="J35:L37"/>
    <mergeCell ref="F36:H38"/>
    <mergeCell ref="A27:K27"/>
    <mergeCell ref="L27:S27"/>
    <mergeCell ref="A28:K28"/>
    <mergeCell ref="L28:S28"/>
    <mergeCell ref="A29:K29"/>
    <mergeCell ref="L29:S29"/>
    <mergeCell ref="A23:K23"/>
    <mergeCell ref="L23:S23"/>
    <mergeCell ref="A24:K24"/>
    <mergeCell ref="L24:S24"/>
    <mergeCell ref="A26:K26"/>
    <mergeCell ref="L26:S26"/>
    <mergeCell ref="A20:K20"/>
    <mergeCell ref="L20:S20"/>
    <mergeCell ref="A21:K21"/>
    <mergeCell ref="L21:S21"/>
    <mergeCell ref="A22:K22"/>
    <mergeCell ref="L22:S22"/>
    <mergeCell ref="A16:K16"/>
    <mergeCell ref="L16:S16"/>
    <mergeCell ref="A18:K18"/>
    <mergeCell ref="L18:S18"/>
    <mergeCell ref="A19:K19"/>
    <mergeCell ref="L19:S19"/>
    <mergeCell ref="H8:J9"/>
    <mergeCell ref="B10:D10"/>
    <mergeCell ref="E10:N14"/>
    <mergeCell ref="O10:P14"/>
    <mergeCell ref="R10:S14"/>
    <mergeCell ref="B11:D13"/>
    <mergeCell ref="Q13:Q14"/>
    <mergeCell ref="C1:R1"/>
    <mergeCell ref="A2:F6"/>
    <mergeCell ref="G2:R2"/>
    <mergeCell ref="G3:O4"/>
    <mergeCell ref="P3:R3"/>
    <mergeCell ref="K6:P9"/>
    <mergeCell ref="Q6:Q12"/>
    <mergeCell ref="R6:T9"/>
    <mergeCell ref="A7:A9"/>
    <mergeCell ref="B7:G9"/>
  </mergeCells>
  <pageMargins left="0.39" right="0.39" top="0.39" bottom="0.39" header="0" footer="0"/>
  <pageSetup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topLeftCell="A46" zoomScale="130" zoomScaleNormal="130" workbookViewId="0">
      <selection activeCell="L22" sqref="L22:S22"/>
    </sheetView>
  </sheetViews>
  <sheetFormatPr baseColWidth="10" defaultColWidth="8" defaultRowHeight="10.5" x14ac:dyDescent="0.15"/>
  <cols>
    <col min="1" max="1" width="2.7109375" style="96" customWidth="1"/>
    <col min="2" max="2" width="1.28515625" style="96" customWidth="1"/>
    <col min="3" max="3" width="6.7109375" style="96" customWidth="1"/>
    <col min="4" max="5" width="1.28515625" style="96" customWidth="1"/>
    <col min="6" max="6" width="13.42578125" style="96" customWidth="1"/>
    <col min="7" max="7" width="5.42578125" style="96" customWidth="1"/>
    <col min="8" max="8" width="29.7109375" style="96" customWidth="1"/>
    <col min="9" max="9" width="12.140625" style="96" customWidth="1"/>
    <col min="10" max="10" width="36.42578125" style="96" customWidth="1"/>
    <col min="11" max="11" width="1.28515625" style="96" customWidth="1"/>
    <col min="12" max="12" width="10.85546875" style="96" customWidth="1"/>
    <col min="13" max="16" width="1.28515625" style="96" customWidth="1"/>
    <col min="17" max="17" width="0.140625" style="96" customWidth="1"/>
    <col min="18" max="18" width="5.28515625" style="96" customWidth="1"/>
    <col min="19" max="19" width="2.7109375" style="96" customWidth="1"/>
    <col min="20" max="20" width="3.7109375" style="96" customWidth="1"/>
    <col min="21" max="16384" width="8" style="96"/>
  </cols>
  <sheetData>
    <row r="1" spans="1:20" ht="17.25" customHeight="1" x14ac:dyDescent="0.15">
      <c r="C1" s="273" t="s">
        <v>239</v>
      </c>
      <c r="D1" s="273"/>
      <c r="E1" s="273"/>
      <c r="F1" s="273"/>
      <c r="G1" s="273"/>
      <c r="H1" s="273"/>
      <c r="I1" s="273"/>
      <c r="J1" s="273"/>
      <c r="K1" s="273"/>
      <c r="L1" s="273"/>
      <c r="M1" s="273"/>
      <c r="N1" s="273"/>
      <c r="O1" s="273"/>
      <c r="P1" s="273"/>
      <c r="Q1" s="273"/>
      <c r="R1" s="273"/>
    </row>
    <row r="2" spans="1:20" ht="8.85" customHeight="1" x14ac:dyDescent="0.15">
      <c r="A2" s="274"/>
      <c r="B2" s="274"/>
      <c r="C2" s="274"/>
      <c r="D2" s="274"/>
      <c r="E2" s="274"/>
      <c r="F2" s="274"/>
      <c r="G2" s="273"/>
      <c r="H2" s="273"/>
      <c r="I2" s="273"/>
      <c r="J2" s="273"/>
      <c r="K2" s="273"/>
      <c r="L2" s="273"/>
      <c r="M2" s="273"/>
      <c r="N2" s="273"/>
      <c r="O2" s="273"/>
      <c r="P2" s="273"/>
      <c r="Q2" s="273"/>
      <c r="R2" s="273"/>
    </row>
    <row r="3" spans="1:20" ht="0.75" customHeight="1" x14ac:dyDescent="0.15">
      <c r="A3" s="274"/>
      <c r="B3" s="274"/>
      <c r="C3" s="274"/>
      <c r="D3" s="274"/>
      <c r="E3" s="274"/>
      <c r="F3" s="274"/>
      <c r="G3" s="275" t="s">
        <v>240</v>
      </c>
      <c r="H3" s="275"/>
      <c r="I3" s="275"/>
      <c r="J3" s="275"/>
      <c r="K3" s="275"/>
      <c r="L3" s="275"/>
      <c r="M3" s="275"/>
      <c r="N3" s="275"/>
      <c r="O3" s="275"/>
      <c r="P3" s="273"/>
      <c r="Q3" s="273"/>
      <c r="R3" s="273"/>
    </row>
    <row r="4" spans="1:20" ht="13.35" customHeight="1" x14ac:dyDescent="0.15">
      <c r="A4" s="274"/>
      <c r="B4" s="274"/>
      <c r="C4" s="274"/>
      <c r="D4" s="274"/>
      <c r="E4" s="274"/>
      <c r="F4" s="274"/>
      <c r="G4" s="275"/>
      <c r="H4" s="275"/>
      <c r="I4" s="275"/>
      <c r="J4" s="275"/>
      <c r="K4" s="275"/>
      <c r="L4" s="275"/>
      <c r="M4" s="275"/>
      <c r="N4" s="275"/>
      <c r="O4" s="275"/>
    </row>
    <row r="5" spans="1:20" ht="5.25" customHeight="1" x14ac:dyDescent="0.15">
      <c r="A5" s="274"/>
      <c r="B5" s="274"/>
      <c r="C5" s="274"/>
      <c r="D5" s="274"/>
      <c r="E5" s="274"/>
      <c r="F5" s="274"/>
    </row>
    <row r="6" spans="1:20" ht="2.25" customHeight="1" x14ac:dyDescent="0.15">
      <c r="A6" s="274"/>
      <c r="B6" s="274"/>
      <c r="C6" s="274"/>
      <c r="D6" s="274"/>
      <c r="E6" s="274"/>
      <c r="F6" s="274"/>
      <c r="K6" s="276"/>
      <c r="L6" s="276"/>
      <c r="M6" s="276"/>
      <c r="N6" s="276"/>
      <c r="O6" s="276"/>
      <c r="P6" s="276"/>
      <c r="Q6" s="277"/>
      <c r="R6" s="278"/>
      <c r="S6" s="278"/>
      <c r="T6" s="278"/>
    </row>
    <row r="7" spans="1:20" ht="5.0999999999999996" customHeight="1" x14ac:dyDescent="0.15">
      <c r="A7" s="274"/>
      <c r="B7" s="279" t="s">
        <v>278</v>
      </c>
      <c r="C7" s="279"/>
      <c r="D7" s="279"/>
      <c r="E7" s="279"/>
      <c r="F7" s="279"/>
      <c r="G7" s="279"/>
      <c r="K7" s="276"/>
      <c r="L7" s="276"/>
      <c r="M7" s="276"/>
      <c r="N7" s="276"/>
      <c r="O7" s="276"/>
      <c r="P7" s="276"/>
      <c r="Q7" s="277"/>
      <c r="R7" s="278"/>
      <c r="S7" s="278"/>
      <c r="T7" s="278"/>
    </row>
    <row r="8" spans="1:20" ht="4.5" customHeight="1" x14ac:dyDescent="0.15">
      <c r="A8" s="274"/>
      <c r="B8" s="279"/>
      <c r="C8" s="279"/>
      <c r="D8" s="279"/>
      <c r="E8" s="279"/>
      <c r="F8" s="279"/>
      <c r="G8" s="279"/>
      <c r="H8" s="280" t="s">
        <v>1739</v>
      </c>
      <c r="I8" s="280"/>
      <c r="J8" s="280"/>
      <c r="K8" s="276"/>
      <c r="L8" s="276"/>
      <c r="M8" s="276"/>
      <c r="N8" s="276"/>
      <c r="O8" s="276"/>
      <c r="P8" s="276"/>
      <c r="Q8" s="277"/>
      <c r="R8" s="278"/>
      <c r="S8" s="278"/>
      <c r="T8" s="278"/>
    </row>
    <row r="9" spans="1:20" ht="10.5" customHeight="1" x14ac:dyDescent="0.15">
      <c r="A9" s="274"/>
      <c r="B9" s="279"/>
      <c r="C9" s="279"/>
      <c r="D9" s="279"/>
      <c r="E9" s="279"/>
      <c r="F9" s="279"/>
      <c r="G9" s="279"/>
      <c r="H9" s="280"/>
      <c r="I9" s="280"/>
      <c r="J9" s="280"/>
      <c r="K9" s="276"/>
      <c r="L9" s="276"/>
      <c r="M9" s="276"/>
      <c r="N9" s="276"/>
      <c r="O9" s="276"/>
      <c r="P9" s="276"/>
      <c r="Q9" s="277"/>
      <c r="R9" s="278"/>
      <c r="S9" s="278"/>
      <c r="T9" s="278"/>
    </row>
    <row r="10" spans="1:20" ht="2.25" customHeight="1" x14ac:dyDescent="0.15">
      <c r="B10" s="279"/>
      <c r="C10" s="279"/>
      <c r="D10" s="279"/>
      <c r="E10" s="281" t="s">
        <v>132</v>
      </c>
      <c r="F10" s="281"/>
      <c r="G10" s="281"/>
      <c r="H10" s="281"/>
      <c r="I10" s="281"/>
      <c r="J10" s="281"/>
      <c r="K10" s="281"/>
      <c r="L10" s="281"/>
      <c r="M10" s="281"/>
      <c r="N10" s="281"/>
      <c r="O10" s="276"/>
      <c r="P10" s="276"/>
      <c r="Q10" s="277"/>
      <c r="R10" s="276"/>
      <c r="S10" s="276"/>
    </row>
    <row r="11" spans="1:20" ht="5.0999999999999996" customHeight="1" x14ac:dyDescent="0.15">
      <c r="B11" s="279" t="s">
        <v>242</v>
      </c>
      <c r="C11" s="279"/>
      <c r="D11" s="279"/>
      <c r="E11" s="281"/>
      <c r="F11" s="281"/>
      <c r="G11" s="281"/>
      <c r="H11" s="281"/>
      <c r="I11" s="281"/>
      <c r="J11" s="281"/>
      <c r="K11" s="281"/>
      <c r="L11" s="281"/>
      <c r="M11" s="281"/>
      <c r="N11" s="281"/>
      <c r="O11" s="276"/>
      <c r="P11" s="276"/>
      <c r="Q11" s="277"/>
      <c r="R11" s="276"/>
      <c r="S11" s="276"/>
    </row>
    <row r="12" spans="1:20" ht="2.4500000000000002" customHeight="1" x14ac:dyDescent="0.15">
      <c r="B12" s="279"/>
      <c r="C12" s="279"/>
      <c r="D12" s="279"/>
      <c r="E12" s="281"/>
      <c r="F12" s="281"/>
      <c r="G12" s="281"/>
      <c r="H12" s="281"/>
      <c r="I12" s="281"/>
      <c r="J12" s="281"/>
      <c r="K12" s="281"/>
      <c r="L12" s="281"/>
      <c r="M12" s="281"/>
      <c r="N12" s="281"/>
      <c r="O12" s="276"/>
      <c r="P12" s="276"/>
      <c r="Q12" s="277"/>
      <c r="R12" s="276"/>
      <c r="S12" s="276"/>
    </row>
    <row r="13" spans="1:20" ht="2.1" customHeight="1" x14ac:dyDescent="0.15">
      <c r="B13" s="279"/>
      <c r="C13" s="279"/>
      <c r="D13" s="279"/>
      <c r="E13" s="281"/>
      <c r="F13" s="281"/>
      <c r="G13" s="281"/>
      <c r="H13" s="281"/>
      <c r="I13" s="281"/>
      <c r="J13" s="281"/>
      <c r="K13" s="281"/>
      <c r="L13" s="281"/>
      <c r="M13" s="281"/>
      <c r="N13" s="281"/>
      <c r="O13" s="276"/>
      <c r="P13" s="276"/>
      <c r="Q13" s="276"/>
      <c r="R13" s="276"/>
      <c r="S13" s="276"/>
    </row>
    <row r="14" spans="1:20" ht="2.25" customHeight="1" x14ac:dyDescent="0.15">
      <c r="E14" s="281"/>
      <c r="F14" s="281"/>
      <c r="G14" s="281"/>
      <c r="H14" s="281"/>
      <c r="I14" s="281"/>
      <c r="J14" s="281"/>
      <c r="K14" s="281"/>
      <c r="L14" s="281"/>
      <c r="M14" s="281"/>
      <c r="N14" s="281"/>
      <c r="O14" s="276"/>
      <c r="P14" s="276"/>
      <c r="Q14" s="276"/>
      <c r="R14" s="276"/>
      <c r="S14" s="276"/>
    </row>
    <row r="15" spans="1:20" ht="7.15" customHeight="1" x14ac:dyDescent="0.15"/>
    <row r="16" spans="1:20" ht="14.1" customHeight="1" x14ac:dyDescent="0.2">
      <c r="A16" s="282" t="s">
        <v>262</v>
      </c>
      <c r="B16" s="282"/>
      <c r="C16" s="282"/>
      <c r="D16" s="282"/>
      <c r="E16" s="282"/>
      <c r="F16" s="282"/>
      <c r="G16" s="282"/>
      <c r="H16" s="282"/>
      <c r="I16" s="282"/>
      <c r="J16" s="282"/>
      <c r="K16" s="282"/>
      <c r="L16" s="283">
        <v>17825370.629999999</v>
      </c>
      <c r="M16" s="283"/>
      <c r="N16" s="283"/>
      <c r="O16" s="283"/>
      <c r="P16" s="283"/>
      <c r="Q16" s="283"/>
      <c r="R16" s="283"/>
      <c r="S16" s="283"/>
    </row>
    <row r="17" spans="1:19" ht="7.15" customHeight="1" x14ac:dyDescent="0.15"/>
    <row r="18" spans="1:19" ht="14.1" customHeight="1" x14ac:dyDescent="0.2">
      <c r="A18" s="284" t="s">
        <v>263</v>
      </c>
      <c r="B18" s="284"/>
      <c r="C18" s="284"/>
      <c r="D18" s="284"/>
      <c r="E18" s="284"/>
      <c r="F18" s="284"/>
      <c r="G18" s="284"/>
      <c r="H18" s="284"/>
      <c r="I18" s="284"/>
      <c r="J18" s="284"/>
      <c r="K18" s="284"/>
      <c r="L18" s="285">
        <f>SUM(L19:S39)</f>
        <v>770268.66</v>
      </c>
      <c r="M18" s="285"/>
      <c r="N18" s="285"/>
      <c r="O18" s="285"/>
      <c r="P18" s="285"/>
      <c r="Q18" s="285"/>
      <c r="R18" s="285"/>
      <c r="S18" s="285"/>
    </row>
    <row r="19" spans="1:19" ht="14.1" customHeight="1" x14ac:dyDescent="0.15">
      <c r="A19" s="286" t="s">
        <v>1641</v>
      </c>
      <c r="B19" s="286"/>
      <c r="C19" s="286"/>
      <c r="D19" s="286"/>
      <c r="E19" s="286"/>
      <c r="F19" s="286"/>
      <c r="G19" s="286"/>
      <c r="H19" s="286"/>
      <c r="I19" s="286"/>
      <c r="J19" s="286"/>
      <c r="K19" s="286"/>
      <c r="L19" s="287">
        <v>0</v>
      </c>
      <c r="M19" s="287"/>
      <c r="N19" s="287"/>
      <c r="O19" s="287"/>
      <c r="P19" s="287"/>
      <c r="Q19" s="287"/>
      <c r="R19" s="287"/>
      <c r="S19" s="287"/>
    </row>
    <row r="20" spans="1:19" ht="14.1" customHeight="1" x14ac:dyDescent="0.15">
      <c r="A20" s="286" t="s">
        <v>1642</v>
      </c>
      <c r="B20" s="286"/>
      <c r="C20" s="286"/>
      <c r="D20" s="286"/>
      <c r="E20" s="286"/>
      <c r="F20" s="286"/>
      <c r="G20" s="286"/>
      <c r="H20" s="286"/>
      <c r="I20" s="286"/>
      <c r="J20" s="286"/>
      <c r="K20" s="286"/>
      <c r="L20" s="287">
        <v>0</v>
      </c>
      <c r="M20" s="287"/>
      <c r="N20" s="287"/>
      <c r="O20" s="287"/>
      <c r="P20" s="287"/>
      <c r="Q20" s="287"/>
      <c r="R20" s="287"/>
      <c r="S20" s="287"/>
    </row>
    <row r="21" spans="1:19" ht="14.1" customHeight="1" x14ac:dyDescent="0.15">
      <c r="A21" s="286" t="s">
        <v>264</v>
      </c>
      <c r="B21" s="286"/>
      <c r="C21" s="286"/>
      <c r="D21" s="286"/>
      <c r="E21" s="286"/>
      <c r="F21" s="286"/>
      <c r="G21" s="286"/>
      <c r="H21" s="286"/>
      <c r="I21" s="286"/>
      <c r="J21" s="286"/>
      <c r="K21" s="286"/>
      <c r="L21" s="287">
        <v>85079.85</v>
      </c>
      <c r="M21" s="287"/>
      <c r="N21" s="287"/>
      <c r="O21" s="287"/>
      <c r="P21" s="287"/>
      <c r="Q21" s="287"/>
      <c r="R21" s="287"/>
      <c r="S21" s="287"/>
    </row>
    <row r="22" spans="1:19" ht="14.1" customHeight="1" x14ac:dyDescent="0.15">
      <c r="A22" s="286" t="s">
        <v>265</v>
      </c>
      <c r="B22" s="286"/>
      <c r="C22" s="286"/>
      <c r="D22" s="286"/>
      <c r="E22" s="286"/>
      <c r="F22" s="286"/>
      <c r="G22" s="286"/>
      <c r="H22" s="286"/>
      <c r="I22" s="286"/>
      <c r="J22" s="286"/>
      <c r="K22" s="286"/>
      <c r="L22" s="287">
        <v>67744.100000000006</v>
      </c>
      <c r="M22" s="287"/>
      <c r="N22" s="287"/>
      <c r="O22" s="287"/>
      <c r="P22" s="287"/>
      <c r="Q22" s="287"/>
      <c r="R22" s="287"/>
      <c r="S22" s="287"/>
    </row>
    <row r="23" spans="1:19" ht="14.1" customHeight="1" x14ac:dyDescent="0.15">
      <c r="A23" s="286" t="s">
        <v>1643</v>
      </c>
      <c r="B23" s="286"/>
      <c r="C23" s="286"/>
      <c r="D23" s="286"/>
      <c r="E23" s="286"/>
      <c r="F23" s="286"/>
      <c r="G23" s="286"/>
      <c r="H23" s="286"/>
      <c r="I23" s="286"/>
      <c r="J23" s="286"/>
      <c r="K23" s="286"/>
      <c r="L23" s="287">
        <v>48720</v>
      </c>
      <c r="M23" s="287"/>
      <c r="N23" s="287"/>
      <c r="O23" s="287"/>
      <c r="P23" s="287"/>
      <c r="Q23" s="287"/>
      <c r="R23" s="287"/>
      <c r="S23" s="287"/>
    </row>
    <row r="24" spans="1:19" ht="14.1" customHeight="1" x14ac:dyDescent="0.15">
      <c r="A24" s="286" t="s">
        <v>266</v>
      </c>
      <c r="B24" s="286"/>
      <c r="C24" s="286"/>
      <c r="D24" s="286"/>
      <c r="E24" s="286"/>
      <c r="F24" s="286"/>
      <c r="G24" s="286"/>
      <c r="H24" s="286"/>
      <c r="I24" s="286"/>
      <c r="J24" s="286"/>
      <c r="K24" s="286"/>
      <c r="L24" s="287">
        <v>524433.87</v>
      </c>
      <c r="M24" s="287"/>
      <c r="N24" s="287"/>
      <c r="O24" s="287"/>
      <c r="P24" s="287"/>
      <c r="Q24" s="287"/>
      <c r="R24" s="287"/>
      <c r="S24" s="287"/>
    </row>
    <row r="25" spans="1:19" ht="14.1" customHeight="1" x14ac:dyDescent="0.15">
      <c r="A25" s="286" t="s">
        <v>1644</v>
      </c>
      <c r="B25" s="286"/>
      <c r="C25" s="286"/>
      <c r="D25" s="286"/>
      <c r="E25" s="286"/>
      <c r="F25" s="286"/>
      <c r="G25" s="286"/>
      <c r="H25" s="286"/>
      <c r="I25" s="286"/>
      <c r="J25" s="286"/>
      <c r="K25" s="286"/>
      <c r="L25" s="287">
        <v>0</v>
      </c>
      <c r="M25" s="287"/>
      <c r="N25" s="287"/>
      <c r="O25" s="287"/>
      <c r="P25" s="287"/>
      <c r="Q25" s="287"/>
      <c r="R25" s="287"/>
      <c r="S25" s="287"/>
    </row>
    <row r="26" spans="1:19" ht="14.1" customHeight="1" x14ac:dyDescent="0.15">
      <c r="A26" s="286" t="s">
        <v>1645</v>
      </c>
      <c r="B26" s="286"/>
      <c r="C26" s="286"/>
      <c r="D26" s="286"/>
      <c r="E26" s="286"/>
      <c r="F26" s="286"/>
      <c r="G26" s="286"/>
      <c r="H26" s="286"/>
      <c r="I26" s="286"/>
      <c r="J26" s="286"/>
      <c r="K26" s="286"/>
      <c r="L26" s="287">
        <v>44290.84</v>
      </c>
      <c r="M26" s="287"/>
      <c r="N26" s="287"/>
      <c r="O26" s="287"/>
      <c r="P26" s="287"/>
      <c r="Q26" s="287"/>
      <c r="R26" s="287"/>
      <c r="S26" s="287"/>
    </row>
    <row r="27" spans="1:19" ht="14.1" customHeight="1" x14ac:dyDescent="0.15">
      <c r="A27" s="286" t="s">
        <v>1646</v>
      </c>
      <c r="B27" s="286"/>
      <c r="C27" s="286"/>
      <c r="D27" s="286"/>
      <c r="E27" s="286"/>
      <c r="F27" s="286"/>
      <c r="G27" s="286"/>
      <c r="H27" s="286"/>
      <c r="I27" s="286"/>
      <c r="J27" s="286"/>
      <c r="K27" s="286"/>
      <c r="L27" s="287">
        <v>0</v>
      </c>
      <c r="M27" s="287"/>
      <c r="N27" s="287"/>
      <c r="O27" s="287"/>
      <c r="P27" s="287"/>
      <c r="Q27" s="287"/>
      <c r="R27" s="287"/>
      <c r="S27" s="287"/>
    </row>
    <row r="28" spans="1:19" ht="14.1" customHeight="1" x14ac:dyDescent="0.15">
      <c r="A28" s="286" t="s">
        <v>1647</v>
      </c>
      <c r="B28" s="286"/>
      <c r="C28" s="286"/>
      <c r="D28" s="286"/>
      <c r="E28" s="286"/>
      <c r="F28" s="286"/>
      <c r="G28" s="286"/>
      <c r="H28" s="286"/>
      <c r="I28" s="286"/>
      <c r="J28" s="286"/>
      <c r="K28" s="286"/>
      <c r="L28" s="287">
        <v>0</v>
      </c>
      <c r="M28" s="287"/>
      <c r="N28" s="287"/>
      <c r="O28" s="287"/>
      <c r="P28" s="287"/>
      <c r="Q28" s="287"/>
      <c r="R28" s="287"/>
      <c r="S28" s="287"/>
    </row>
    <row r="29" spans="1:19" ht="14.1" customHeight="1" x14ac:dyDescent="0.15">
      <c r="A29" s="286" t="s">
        <v>267</v>
      </c>
      <c r="B29" s="286"/>
      <c r="C29" s="286"/>
      <c r="D29" s="286"/>
      <c r="E29" s="286"/>
      <c r="F29" s="286"/>
      <c r="G29" s="286"/>
      <c r="H29" s="286"/>
      <c r="I29" s="286"/>
      <c r="J29" s="286"/>
      <c r="K29" s="286"/>
      <c r="L29" s="287">
        <v>0</v>
      </c>
      <c r="M29" s="287"/>
      <c r="N29" s="287"/>
      <c r="O29" s="287"/>
      <c r="P29" s="287"/>
      <c r="Q29" s="287"/>
      <c r="R29" s="287"/>
      <c r="S29" s="287"/>
    </row>
    <row r="30" spans="1:19" ht="14.1" customHeight="1" x14ac:dyDescent="0.15">
      <c r="A30" s="286" t="s">
        <v>268</v>
      </c>
      <c r="B30" s="286"/>
      <c r="C30" s="286"/>
      <c r="D30" s="286"/>
      <c r="E30" s="286"/>
      <c r="F30" s="286"/>
      <c r="G30" s="286"/>
      <c r="H30" s="286"/>
      <c r="I30" s="286"/>
      <c r="J30" s="286"/>
      <c r="K30" s="286"/>
      <c r="L30" s="287">
        <v>0</v>
      </c>
      <c r="M30" s="287"/>
      <c r="N30" s="287"/>
      <c r="O30" s="287"/>
      <c r="P30" s="287"/>
      <c r="Q30" s="287"/>
      <c r="R30" s="287"/>
      <c r="S30" s="287"/>
    </row>
    <row r="31" spans="1:19" ht="14.1" customHeight="1" x14ac:dyDescent="0.15">
      <c r="A31" s="286" t="s">
        <v>269</v>
      </c>
      <c r="B31" s="286"/>
      <c r="C31" s="286"/>
      <c r="D31" s="286"/>
      <c r="E31" s="286"/>
      <c r="F31" s="286"/>
      <c r="G31" s="286"/>
      <c r="H31" s="286"/>
      <c r="I31" s="286"/>
      <c r="J31" s="286"/>
      <c r="K31" s="286"/>
      <c r="L31" s="287">
        <v>0</v>
      </c>
      <c r="M31" s="287"/>
      <c r="N31" s="287"/>
      <c r="O31" s="287"/>
      <c r="P31" s="287"/>
      <c r="Q31" s="287"/>
      <c r="R31" s="287"/>
      <c r="S31" s="287"/>
    </row>
    <row r="32" spans="1:19" ht="14.1" customHeight="1" x14ac:dyDescent="0.15">
      <c r="A32" s="286" t="s">
        <v>1648</v>
      </c>
      <c r="B32" s="286"/>
      <c r="C32" s="286"/>
      <c r="D32" s="286"/>
      <c r="E32" s="286"/>
      <c r="F32" s="286"/>
      <c r="G32" s="286"/>
      <c r="H32" s="286"/>
      <c r="I32" s="286"/>
      <c r="J32" s="286"/>
      <c r="K32" s="286"/>
      <c r="L32" s="287">
        <v>0</v>
      </c>
      <c r="M32" s="287"/>
      <c r="N32" s="287"/>
      <c r="O32" s="287"/>
      <c r="P32" s="287"/>
      <c r="Q32" s="287"/>
      <c r="R32" s="287"/>
      <c r="S32" s="287"/>
    </row>
    <row r="33" spans="1:19" ht="14.1" customHeight="1" x14ac:dyDescent="0.15">
      <c r="A33" s="286" t="s">
        <v>1649</v>
      </c>
      <c r="B33" s="286"/>
      <c r="C33" s="286"/>
      <c r="D33" s="286"/>
      <c r="E33" s="286"/>
      <c r="F33" s="286"/>
      <c r="G33" s="286"/>
      <c r="H33" s="286"/>
      <c r="I33" s="286"/>
      <c r="J33" s="286"/>
      <c r="K33" s="286"/>
      <c r="L33" s="287">
        <v>0</v>
      </c>
      <c r="M33" s="287"/>
      <c r="N33" s="287"/>
      <c r="O33" s="287"/>
      <c r="P33" s="287"/>
      <c r="Q33" s="287"/>
      <c r="R33" s="287"/>
      <c r="S33" s="287"/>
    </row>
    <row r="34" spans="1:19" ht="14.1" customHeight="1" x14ac:dyDescent="0.15">
      <c r="A34" s="286" t="s">
        <v>1650</v>
      </c>
      <c r="B34" s="286"/>
      <c r="C34" s="286"/>
      <c r="D34" s="286"/>
      <c r="E34" s="286"/>
      <c r="F34" s="286"/>
      <c r="G34" s="286"/>
      <c r="H34" s="286"/>
      <c r="I34" s="286"/>
      <c r="J34" s="286"/>
      <c r="K34" s="286"/>
      <c r="L34" s="287">
        <v>0</v>
      </c>
      <c r="M34" s="287"/>
      <c r="N34" s="287"/>
      <c r="O34" s="287"/>
      <c r="P34" s="287"/>
      <c r="Q34" s="287"/>
      <c r="R34" s="287"/>
      <c r="S34" s="287"/>
    </row>
    <row r="35" spans="1:19" ht="14.1" customHeight="1" x14ac:dyDescent="0.15">
      <c r="A35" s="286" t="s">
        <v>1651</v>
      </c>
      <c r="B35" s="286"/>
      <c r="C35" s="286"/>
      <c r="D35" s="286"/>
      <c r="E35" s="286"/>
      <c r="F35" s="286"/>
      <c r="G35" s="286"/>
      <c r="H35" s="286"/>
      <c r="I35" s="286"/>
      <c r="J35" s="286"/>
      <c r="K35" s="286"/>
      <c r="L35" s="287">
        <v>0</v>
      </c>
      <c r="M35" s="287"/>
      <c r="N35" s="287"/>
      <c r="O35" s="287"/>
      <c r="P35" s="287"/>
      <c r="Q35" s="287"/>
      <c r="R35" s="287"/>
      <c r="S35" s="287"/>
    </row>
    <row r="36" spans="1:19" ht="14.1" customHeight="1" x14ac:dyDescent="0.15">
      <c r="A36" s="286" t="s">
        <v>1652</v>
      </c>
      <c r="B36" s="286"/>
      <c r="C36" s="286"/>
      <c r="D36" s="286"/>
      <c r="E36" s="286"/>
      <c r="F36" s="286"/>
      <c r="G36" s="286"/>
      <c r="H36" s="286"/>
      <c r="I36" s="286"/>
      <c r="J36" s="286"/>
      <c r="K36" s="286"/>
      <c r="L36" s="287">
        <v>0</v>
      </c>
      <c r="M36" s="287"/>
      <c r="N36" s="287"/>
      <c r="O36" s="287"/>
      <c r="P36" s="287"/>
      <c r="Q36" s="287"/>
      <c r="R36" s="287"/>
      <c r="S36" s="287"/>
    </row>
    <row r="37" spans="1:19" ht="14.1" customHeight="1" x14ac:dyDescent="0.15">
      <c r="A37" s="286" t="s">
        <v>1653</v>
      </c>
      <c r="B37" s="286"/>
      <c r="C37" s="286"/>
      <c r="D37" s="286"/>
      <c r="E37" s="286"/>
      <c r="F37" s="286"/>
      <c r="G37" s="286"/>
      <c r="H37" s="286"/>
      <c r="I37" s="286"/>
      <c r="J37" s="286"/>
      <c r="K37" s="286"/>
      <c r="L37" s="287">
        <v>0</v>
      </c>
      <c r="M37" s="287"/>
      <c r="N37" s="287"/>
      <c r="O37" s="287"/>
      <c r="P37" s="287"/>
      <c r="Q37" s="287"/>
      <c r="R37" s="287"/>
      <c r="S37" s="287"/>
    </row>
    <row r="38" spans="1:19" ht="14.1" customHeight="1" x14ac:dyDescent="0.15">
      <c r="A38" s="286" t="s">
        <v>1654</v>
      </c>
      <c r="B38" s="286"/>
      <c r="C38" s="286"/>
      <c r="D38" s="286"/>
      <c r="E38" s="286"/>
      <c r="F38" s="286"/>
      <c r="G38" s="286"/>
      <c r="H38" s="286"/>
      <c r="I38" s="286"/>
      <c r="J38" s="286"/>
      <c r="K38" s="286"/>
      <c r="L38" s="287">
        <v>0</v>
      </c>
      <c r="M38" s="287"/>
      <c r="N38" s="287"/>
      <c r="O38" s="287"/>
      <c r="P38" s="287"/>
      <c r="Q38" s="287"/>
      <c r="R38" s="287"/>
      <c r="S38" s="287"/>
    </row>
    <row r="39" spans="1:19" ht="14.1" customHeight="1" x14ac:dyDescent="0.15">
      <c r="A39" s="286" t="s">
        <v>1655</v>
      </c>
      <c r="B39" s="286"/>
      <c r="C39" s="286"/>
      <c r="D39" s="286"/>
      <c r="E39" s="286"/>
      <c r="F39" s="286"/>
      <c r="G39" s="286"/>
      <c r="H39" s="286"/>
      <c r="I39" s="286"/>
      <c r="J39" s="286"/>
      <c r="K39" s="286"/>
      <c r="L39" s="287">
        <v>0</v>
      </c>
      <c r="M39" s="287"/>
      <c r="N39" s="287"/>
      <c r="O39" s="287"/>
      <c r="P39" s="287"/>
      <c r="Q39" s="287"/>
      <c r="R39" s="287"/>
      <c r="S39" s="287"/>
    </row>
    <row r="40" spans="1:19" ht="7.15" customHeight="1" x14ac:dyDescent="0.15"/>
    <row r="41" spans="1:19" ht="14.1" customHeight="1" x14ac:dyDescent="0.2">
      <c r="A41" s="284" t="s">
        <v>270</v>
      </c>
      <c r="B41" s="284"/>
      <c r="C41" s="284"/>
      <c r="D41" s="284"/>
      <c r="E41" s="284"/>
      <c r="F41" s="284"/>
      <c r="G41" s="284"/>
      <c r="H41" s="284"/>
      <c r="I41" s="284"/>
      <c r="J41" s="284"/>
      <c r="K41" s="284"/>
      <c r="L41" s="285">
        <f>+L42</f>
        <v>0</v>
      </c>
      <c r="M41" s="285"/>
      <c r="N41" s="285"/>
      <c r="O41" s="285"/>
      <c r="P41" s="285"/>
      <c r="Q41" s="285"/>
      <c r="R41" s="285"/>
      <c r="S41" s="285"/>
    </row>
    <row r="42" spans="1:19" ht="14.1" customHeight="1" x14ac:dyDescent="0.15">
      <c r="A42" s="286" t="s">
        <v>271</v>
      </c>
      <c r="B42" s="286"/>
      <c r="C42" s="286"/>
      <c r="D42" s="286"/>
      <c r="E42" s="286"/>
      <c r="F42" s="286"/>
      <c r="G42" s="286"/>
      <c r="H42" s="286"/>
      <c r="I42" s="286"/>
      <c r="J42" s="286"/>
      <c r="K42" s="286"/>
      <c r="L42" s="287">
        <v>0</v>
      </c>
      <c r="M42" s="287"/>
      <c r="N42" s="287"/>
      <c r="O42" s="287"/>
      <c r="P42" s="287"/>
      <c r="Q42" s="287"/>
      <c r="R42" s="287"/>
      <c r="S42" s="287"/>
    </row>
    <row r="43" spans="1:19" ht="14.1" customHeight="1" x14ac:dyDescent="0.15">
      <c r="A43" s="286" t="s">
        <v>1656</v>
      </c>
      <c r="B43" s="286"/>
      <c r="C43" s="286"/>
      <c r="D43" s="286"/>
      <c r="E43" s="286"/>
      <c r="F43" s="286"/>
      <c r="G43" s="286"/>
      <c r="H43" s="286"/>
      <c r="I43" s="286"/>
      <c r="J43" s="286"/>
      <c r="K43" s="286"/>
      <c r="L43" s="287">
        <v>0</v>
      </c>
      <c r="M43" s="287"/>
      <c r="N43" s="287"/>
      <c r="O43" s="287"/>
      <c r="P43" s="287"/>
      <c r="Q43" s="287"/>
      <c r="R43" s="287"/>
      <c r="S43" s="287"/>
    </row>
    <row r="44" spans="1:19" ht="14.1" customHeight="1" x14ac:dyDescent="0.15">
      <c r="A44" s="286" t="s">
        <v>1657</v>
      </c>
      <c r="B44" s="286"/>
      <c r="C44" s="286"/>
      <c r="D44" s="286"/>
      <c r="E44" s="286"/>
      <c r="F44" s="286"/>
      <c r="G44" s="286"/>
      <c r="H44" s="286"/>
      <c r="I44" s="286"/>
      <c r="J44" s="286"/>
      <c r="K44" s="286"/>
      <c r="L44" s="287">
        <v>0</v>
      </c>
      <c r="M44" s="287"/>
      <c r="N44" s="287"/>
      <c r="O44" s="287"/>
      <c r="P44" s="287"/>
      <c r="Q44" s="287"/>
      <c r="R44" s="287"/>
      <c r="S44" s="287"/>
    </row>
    <row r="45" spans="1:19" ht="14.1" customHeight="1" x14ac:dyDescent="0.15">
      <c r="A45" s="286" t="s">
        <v>1658</v>
      </c>
      <c r="B45" s="286"/>
      <c r="C45" s="286"/>
      <c r="D45" s="286"/>
      <c r="E45" s="286"/>
      <c r="F45" s="286"/>
      <c r="G45" s="286"/>
      <c r="H45" s="286"/>
      <c r="I45" s="286"/>
      <c r="J45" s="286"/>
      <c r="K45" s="286"/>
      <c r="L45" s="287">
        <v>0</v>
      </c>
      <c r="M45" s="287"/>
      <c r="N45" s="287"/>
      <c r="O45" s="287"/>
      <c r="P45" s="287"/>
      <c r="Q45" s="287"/>
      <c r="R45" s="287"/>
      <c r="S45" s="287"/>
    </row>
    <row r="46" spans="1:19" ht="14.1" customHeight="1" x14ac:dyDescent="0.15">
      <c r="A46" s="286" t="s">
        <v>1659</v>
      </c>
      <c r="B46" s="286"/>
      <c r="C46" s="286"/>
      <c r="D46" s="286"/>
      <c r="E46" s="286"/>
      <c r="F46" s="286"/>
      <c r="G46" s="286"/>
      <c r="H46" s="286"/>
      <c r="I46" s="286"/>
      <c r="J46" s="286"/>
      <c r="K46" s="286"/>
      <c r="L46" s="287">
        <v>0</v>
      </c>
      <c r="M46" s="287"/>
      <c r="N46" s="287"/>
      <c r="O46" s="287"/>
      <c r="P46" s="287"/>
      <c r="Q46" s="287"/>
      <c r="R46" s="287"/>
      <c r="S46" s="287"/>
    </row>
    <row r="47" spans="1:19" ht="14.1" customHeight="1" x14ac:dyDescent="0.15">
      <c r="A47" s="286" t="s">
        <v>1660</v>
      </c>
      <c r="B47" s="286"/>
      <c r="C47" s="286"/>
      <c r="D47" s="286"/>
      <c r="E47" s="286"/>
      <c r="F47" s="286"/>
      <c r="G47" s="286"/>
      <c r="H47" s="286"/>
      <c r="I47" s="286"/>
      <c r="J47" s="286"/>
      <c r="K47" s="286"/>
      <c r="L47" s="287">
        <v>0</v>
      </c>
      <c r="M47" s="287"/>
      <c r="N47" s="287"/>
      <c r="O47" s="287"/>
      <c r="P47" s="287"/>
      <c r="Q47" s="287"/>
      <c r="R47" s="287"/>
      <c r="S47" s="287"/>
    </row>
    <row r="48" spans="1:19" ht="2.65" customHeight="1" x14ac:dyDescent="0.15"/>
    <row r="49" spans="1:20" ht="14.1" customHeight="1" x14ac:dyDescent="0.15">
      <c r="A49" s="290" t="s">
        <v>261</v>
      </c>
      <c r="B49" s="290"/>
      <c r="C49" s="290"/>
      <c r="D49" s="290"/>
      <c r="E49" s="290"/>
      <c r="F49" s="290"/>
      <c r="G49" s="290"/>
      <c r="H49" s="290"/>
      <c r="I49" s="290"/>
      <c r="J49" s="290"/>
      <c r="K49" s="290"/>
      <c r="L49" s="290"/>
      <c r="M49" s="290"/>
      <c r="N49" s="290"/>
      <c r="O49" s="290"/>
      <c r="P49" s="290"/>
      <c r="Q49" s="290"/>
      <c r="R49" s="290"/>
      <c r="S49" s="290"/>
      <c r="T49" s="290"/>
    </row>
    <row r="50" spans="1:20" ht="2.65" customHeight="1" x14ac:dyDescent="0.15"/>
    <row r="51" spans="1:20" ht="15.75" customHeight="1" x14ac:dyDescent="0.15">
      <c r="C51" s="273" t="s">
        <v>239</v>
      </c>
      <c r="D51" s="273"/>
      <c r="E51" s="273"/>
      <c r="F51" s="273"/>
      <c r="G51" s="273"/>
      <c r="H51" s="273"/>
      <c r="I51" s="273"/>
      <c r="J51" s="273"/>
      <c r="K51" s="273"/>
      <c r="L51" s="273"/>
      <c r="M51" s="273"/>
      <c r="N51" s="273"/>
      <c r="O51" s="273"/>
      <c r="P51" s="273"/>
      <c r="Q51" s="273"/>
      <c r="R51" s="273"/>
    </row>
    <row r="52" spans="1:20" ht="8.85" customHeight="1" x14ac:dyDescent="0.15">
      <c r="A52" s="274"/>
      <c r="B52" s="274"/>
      <c r="C52" s="274"/>
      <c r="D52" s="274"/>
      <c r="E52" s="274"/>
      <c r="F52" s="274"/>
      <c r="G52" s="273"/>
      <c r="H52" s="273"/>
      <c r="I52" s="273"/>
      <c r="J52" s="273"/>
      <c r="K52" s="273"/>
      <c r="L52" s="273"/>
      <c r="M52" s="273"/>
      <c r="N52" s="273"/>
      <c r="O52" s="273"/>
      <c r="P52" s="273"/>
      <c r="Q52" s="273"/>
      <c r="R52" s="273"/>
    </row>
    <row r="53" spans="1:20" ht="0.75" customHeight="1" x14ac:dyDescent="0.15">
      <c r="A53" s="274"/>
      <c r="B53" s="274"/>
      <c r="C53" s="274"/>
      <c r="D53" s="274"/>
      <c r="E53" s="274"/>
      <c r="F53" s="274"/>
      <c r="G53" s="275" t="s">
        <v>240</v>
      </c>
      <c r="H53" s="275"/>
      <c r="I53" s="275"/>
      <c r="J53" s="275"/>
      <c r="K53" s="275"/>
      <c r="L53" s="275"/>
      <c r="M53" s="275"/>
      <c r="N53" s="275"/>
      <c r="O53" s="275"/>
      <c r="P53" s="273"/>
      <c r="Q53" s="273"/>
      <c r="R53" s="273"/>
    </row>
    <row r="54" spans="1:20" ht="13.35" customHeight="1" x14ac:dyDescent="0.15">
      <c r="A54" s="274"/>
      <c r="B54" s="274"/>
      <c r="C54" s="274"/>
      <c r="D54" s="274"/>
      <c r="E54" s="274"/>
      <c r="F54" s="274"/>
      <c r="G54" s="275"/>
      <c r="H54" s="275"/>
      <c r="I54" s="275"/>
      <c r="J54" s="275"/>
      <c r="K54" s="275"/>
      <c r="L54" s="275"/>
      <c r="M54" s="275"/>
      <c r="N54" s="275"/>
      <c r="O54" s="275"/>
    </row>
    <row r="55" spans="1:20" ht="5.25" customHeight="1" x14ac:dyDescent="0.15">
      <c r="A55" s="274"/>
      <c r="B55" s="274"/>
      <c r="C55" s="274"/>
      <c r="D55" s="274"/>
      <c r="E55" s="274"/>
      <c r="F55" s="274"/>
    </row>
    <row r="56" spans="1:20" ht="2.25" customHeight="1" x14ac:dyDescent="0.15">
      <c r="A56" s="274"/>
      <c r="B56" s="274"/>
      <c r="C56" s="274"/>
      <c r="D56" s="274"/>
      <c r="E56" s="274"/>
      <c r="F56" s="274"/>
      <c r="K56" s="276"/>
      <c r="L56" s="276"/>
      <c r="M56" s="276"/>
      <c r="N56" s="276"/>
      <c r="O56" s="276"/>
      <c r="P56" s="276"/>
      <c r="Q56" s="277"/>
      <c r="R56" s="278"/>
      <c r="S56" s="278"/>
      <c r="T56" s="278"/>
    </row>
    <row r="57" spans="1:20" ht="5.0999999999999996" customHeight="1" x14ac:dyDescent="0.15">
      <c r="A57" s="274"/>
      <c r="B57" s="279" t="s">
        <v>278</v>
      </c>
      <c r="C57" s="279"/>
      <c r="D57" s="279"/>
      <c r="E57" s="279"/>
      <c r="F57" s="279"/>
      <c r="G57" s="279"/>
      <c r="K57" s="276"/>
      <c r="L57" s="276"/>
      <c r="M57" s="276"/>
      <c r="N57" s="276"/>
      <c r="O57" s="276"/>
      <c r="P57" s="276"/>
      <c r="Q57" s="277"/>
      <c r="R57" s="278"/>
      <c r="S57" s="278"/>
      <c r="T57" s="278"/>
    </row>
    <row r="58" spans="1:20" ht="4.5" customHeight="1" x14ac:dyDescent="0.15">
      <c r="A58" s="274"/>
      <c r="B58" s="279"/>
      <c r="C58" s="279"/>
      <c r="D58" s="279"/>
      <c r="E58" s="279"/>
      <c r="F58" s="279"/>
      <c r="G58" s="279"/>
      <c r="H58" s="280" t="s">
        <v>1739</v>
      </c>
      <c r="I58" s="280"/>
      <c r="J58" s="280"/>
      <c r="K58" s="276"/>
      <c r="L58" s="276"/>
      <c r="M58" s="276"/>
      <c r="N58" s="276"/>
      <c r="O58" s="276"/>
      <c r="P58" s="276"/>
      <c r="Q58" s="277"/>
      <c r="R58" s="278"/>
      <c r="S58" s="278"/>
      <c r="T58" s="278"/>
    </row>
    <row r="59" spans="1:20" ht="11.25" customHeight="1" x14ac:dyDescent="0.15">
      <c r="A59" s="274"/>
      <c r="B59" s="279"/>
      <c r="C59" s="279"/>
      <c r="D59" s="279"/>
      <c r="E59" s="279"/>
      <c r="F59" s="279"/>
      <c r="G59" s="279"/>
      <c r="H59" s="280"/>
      <c r="I59" s="280"/>
      <c r="J59" s="280"/>
      <c r="K59" s="276"/>
      <c r="L59" s="276"/>
      <c r="M59" s="276"/>
      <c r="N59" s="276"/>
      <c r="O59" s="276"/>
      <c r="P59" s="276"/>
      <c r="Q59" s="277"/>
      <c r="R59" s="278"/>
      <c r="S59" s="278"/>
      <c r="T59" s="278"/>
    </row>
    <row r="60" spans="1:20" ht="2.25" customHeight="1" x14ac:dyDescent="0.15">
      <c r="B60" s="279"/>
      <c r="C60" s="279"/>
      <c r="D60" s="279"/>
      <c r="E60" s="281"/>
      <c r="F60" s="281"/>
      <c r="G60" s="281"/>
      <c r="H60" s="281"/>
      <c r="I60" s="281"/>
      <c r="J60" s="281"/>
      <c r="K60" s="281"/>
      <c r="L60" s="281"/>
      <c r="M60" s="281"/>
      <c r="N60" s="281"/>
      <c r="O60" s="276"/>
      <c r="P60" s="276"/>
      <c r="Q60" s="277"/>
      <c r="R60" s="276"/>
      <c r="S60" s="276"/>
    </row>
    <row r="61" spans="1:20" ht="5.0999999999999996" customHeight="1" x14ac:dyDescent="0.15">
      <c r="B61" s="279" t="s">
        <v>242</v>
      </c>
      <c r="C61" s="279"/>
      <c r="D61" s="279"/>
      <c r="E61" s="281"/>
      <c r="F61" s="281"/>
      <c r="G61" s="281"/>
      <c r="H61" s="281"/>
      <c r="I61" s="281"/>
      <c r="J61" s="281"/>
      <c r="K61" s="281"/>
      <c r="L61" s="281"/>
      <c r="M61" s="281"/>
      <c r="N61" s="281"/>
      <c r="O61" s="276"/>
      <c r="P61" s="276"/>
      <c r="Q61" s="277"/>
      <c r="R61" s="276"/>
      <c r="S61" s="276"/>
    </row>
    <row r="62" spans="1:20" ht="2.4500000000000002" customHeight="1" x14ac:dyDescent="0.15">
      <c r="B62" s="279"/>
      <c r="C62" s="279"/>
      <c r="D62" s="279"/>
      <c r="E62" s="281"/>
      <c r="F62" s="281"/>
      <c r="G62" s="281"/>
      <c r="H62" s="281"/>
      <c r="I62" s="281"/>
      <c r="J62" s="281"/>
      <c r="K62" s="281"/>
      <c r="L62" s="281"/>
      <c r="M62" s="281"/>
      <c r="N62" s="281"/>
      <c r="O62" s="276"/>
      <c r="P62" s="276"/>
      <c r="Q62" s="277"/>
      <c r="R62" s="276"/>
      <c r="S62" s="276"/>
    </row>
    <row r="63" spans="1:20" ht="2.1" customHeight="1" x14ac:dyDescent="0.15">
      <c r="B63" s="279"/>
      <c r="C63" s="279"/>
      <c r="D63" s="279"/>
      <c r="E63" s="281"/>
      <c r="F63" s="281"/>
      <c r="G63" s="281"/>
      <c r="H63" s="281"/>
      <c r="I63" s="281"/>
      <c r="J63" s="281"/>
      <c r="K63" s="281"/>
      <c r="L63" s="281"/>
      <c r="M63" s="281"/>
      <c r="N63" s="281"/>
      <c r="O63" s="276"/>
      <c r="P63" s="276"/>
      <c r="Q63" s="276"/>
      <c r="R63" s="276"/>
      <c r="S63" s="276"/>
    </row>
    <row r="64" spans="1:20" ht="2.25" customHeight="1" x14ac:dyDescent="0.15">
      <c r="E64" s="281"/>
      <c r="F64" s="281"/>
      <c r="G64" s="281"/>
      <c r="H64" s="281"/>
      <c r="I64" s="281"/>
      <c r="J64" s="281"/>
      <c r="K64" s="281"/>
      <c r="L64" s="281"/>
      <c r="M64" s="281"/>
      <c r="N64" s="281"/>
      <c r="O64" s="276"/>
      <c r="P64" s="276"/>
      <c r="Q64" s="276"/>
      <c r="R64" s="276"/>
      <c r="S64" s="276"/>
    </row>
    <row r="65" spans="1:19" ht="14.1" customHeight="1" x14ac:dyDescent="0.15">
      <c r="A65" s="286" t="s">
        <v>1661</v>
      </c>
      <c r="B65" s="286"/>
      <c r="C65" s="286"/>
      <c r="D65" s="286"/>
      <c r="E65" s="286"/>
      <c r="F65" s="286"/>
      <c r="G65" s="286"/>
      <c r="H65" s="286"/>
      <c r="I65" s="286"/>
      <c r="J65" s="286"/>
      <c r="K65" s="286"/>
      <c r="L65" s="287">
        <v>0</v>
      </c>
      <c r="M65" s="287"/>
      <c r="N65" s="287"/>
      <c r="O65" s="287"/>
      <c r="P65" s="287"/>
      <c r="Q65" s="287"/>
      <c r="R65" s="287"/>
      <c r="S65" s="287"/>
    </row>
    <row r="66" spans="1:19" ht="7.15" customHeight="1" x14ac:dyDescent="0.15"/>
    <row r="67" spans="1:19" ht="14.1" customHeight="1" x14ac:dyDescent="0.2">
      <c r="A67" s="282" t="s">
        <v>272</v>
      </c>
      <c r="B67" s="282"/>
      <c r="C67" s="282"/>
      <c r="D67" s="282"/>
      <c r="E67" s="282"/>
      <c r="F67" s="282"/>
      <c r="G67" s="282"/>
      <c r="H67" s="282"/>
      <c r="I67" s="282"/>
      <c r="J67" s="282"/>
      <c r="K67" s="282"/>
      <c r="L67" s="283">
        <f>+L16-L18+L41</f>
        <v>17055101.969999999</v>
      </c>
      <c r="M67" s="283"/>
      <c r="N67" s="283"/>
      <c r="O67" s="283"/>
      <c r="P67" s="283"/>
      <c r="Q67" s="283"/>
      <c r="R67" s="283"/>
      <c r="S67" s="283"/>
    </row>
    <row r="68" spans="1:19" ht="28.35" customHeight="1" x14ac:dyDescent="0.15"/>
    <row r="69" spans="1:19" ht="0.75" customHeight="1" x14ac:dyDescent="0.15">
      <c r="F69" s="288"/>
      <c r="G69" s="288"/>
      <c r="H69" s="288"/>
      <c r="J69" s="288"/>
      <c r="K69" s="288"/>
      <c r="L69" s="288"/>
    </row>
    <row r="70" spans="1:19" ht="10.5" customHeight="1" x14ac:dyDescent="0.15">
      <c r="F70" s="289" t="s">
        <v>1666</v>
      </c>
      <c r="G70" s="289"/>
      <c r="H70" s="289"/>
      <c r="J70" s="289" t="s">
        <v>256</v>
      </c>
      <c r="K70" s="289"/>
      <c r="L70" s="289"/>
    </row>
    <row r="71" spans="1:19" ht="0.2" customHeight="1" x14ac:dyDescent="0.15">
      <c r="F71" s="289"/>
      <c r="G71" s="289"/>
      <c r="H71" s="289"/>
      <c r="J71" s="289" t="s">
        <v>257</v>
      </c>
      <c r="K71" s="289"/>
      <c r="L71" s="289"/>
    </row>
    <row r="72" spans="1:19" ht="2.65" customHeight="1" x14ac:dyDescent="0.15">
      <c r="F72" s="289" t="s">
        <v>258</v>
      </c>
      <c r="G72" s="289"/>
      <c r="H72" s="289"/>
      <c r="J72" s="289"/>
      <c r="K72" s="289"/>
      <c r="L72" s="289"/>
    </row>
    <row r="73" spans="1:19" ht="11.25" customHeight="1" x14ac:dyDescent="0.15">
      <c r="F73" s="289"/>
      <c r="G73" s="289"/>
      <c r="H73" s="289"/>
      <c r="J73" s="289"/>
      <c r="K73" s="289"/>
      <c r="L73" s="289"/>
    </row>
    <row r="74" spans="1:19" ht="0.2" customHeight="1" x14ac:dyDescent="0.15">
      <c r="F74" s="289"/>
      <c r="G74" s="289"/>
      <c r="H74" s="289"/>
    </row>
    <row r="75" spans="1:19" ht="23.85" customHeight="1" x14ac:dyDescent="0.15"/>
    <row r="76" spans="1:19" ht="0.75" customHeight="1" x14ac:dyDescent="0.15">
      <c r="F76" s="288"/>
      <c r="G76" s="288"/>
      <c r="H76" s="288"/>
      <c r="J76" s="289"/>
      <c r="K76" s="289"/>
      <c r="L76" s="289"/>
    </row>
    <row r="77" spans="1:19" ht="9.1999999999999993" customHeight="1" x14ac:dyDescent="0.15">
      <c r="F77" s="289" t="s">
        <v>259</v>
      </c>
      <c r="G77" s="289"/>
      <c r="H77" s="289"/>
      <c r="J77" s="289"/>
      <c r="K77" s="289"/>
      <c r="L77" s="289"/>
    </row>
    <row r="78" spans="1:19" ht="4.3499999999999996" customHeight="1" x14ac:dyDescent="0.15">
      <c r="F78" s="289" t="s">
        <v>260</v>
      </c>
      <c r="G78" s="289"/>
      <c r="H78" s="289"/>
      <c r="J78" s="289"/>
      <c r="K78" s="289"/>
      <c r="L78" s="289"/>
    </row>
    <row r="79" spans="1:19" ht="9.9499999999999993" customHeight="1" x14ac:dyDescent="0.15">
      <c r="F79" s="289"/>
      <c r="G79" s="289"/>
      <c r="H79" s="289"/>
      <c r="J79" s="289"/>
      <c r="K79" s="289"/>
      <c r="L79" s="289"/>
    </row>
    <row r="80" spans="1:19" ht="25.5" customHeight="1" x14ac:dyDescent="0.15"/>
    <row r="81" spans="1:20" ht="11.25" customHeight="1" x14ac:dyDescent="0.15">
      <c r="F81" s="289"/>
      <c r="G81" s="289"/>
      <c r="H81" s="289"/>
      <c r="J81" s="289"/>
      <c r="K81" s="289"/>
      <c r="L81" s="289"/>
    </row>
    <row r="82" spans="1:20" ht="2.85" customHeight="1" x14ac:dyDescent="0.15">
      <c r="F82" s="289"/>
      <c r="G82" s="289"/>
      <c r="H82" s="289"/>
      <c r="J82" s="289"/>
      <c r="K82" s="289"/>
      <c r="L82" s="289"/>
    </row>
    <row r="83" spans="1:20" ht="11.25" customHeight="1" x14ac:dyDescent="0.15">
      <c r="F83" s="289"/>
      <c r="G83" s="289"/>
      <c r="H83" s="289"/>
      <c r="J83" s="289"/>
      <c r="K83" s="289"/>
      <c r="L83" s="289"/>
    </row>
    <row r="84" spans="1:20" ht="288.95" customHeight="1" x14ac:dyDescent="0.15"/>
    <row r="85" spans="1:20" ht="14.1" customHeight="1" x14ac:dyDescent="0.15">
      <c r="A85" s="290" t="s">
        <v>273</v>
      </c>
      <c r="B85" s="290"/>
      <c r="C85" s="290"/>
      <c r="D85" s="290"/>
      <c r="E85" s="290"/>
      <c r="F85" s="290"/>
      <c r="G85" s="290"/>
      <c r="H85" s="290"/>
      <c r="I85" s="290"/>
      <c r="J85" s="290"/>
      <c r="K85" s="290"/>
      <c r="L85" s="290"/>
      <c r="M85" s="290"/>
      <c r="N85" s="290"/>
      <c r="O85" s="290"/>
      <c r="P85" s="290"/>
      <c r="Q85" s="290"/>
      <c r="R85" s="290"/>
      <c r="S85" s="290"/>
      <c r="T85" s="290"/>
    </row>
  </sheetData>
  <mergeCells count="115">
    <mergeCell ref="A85:T85"/>
    <mergeCell ref="F78:H79"/>
    <mergeCell ref="J78:L79"/>
    <mergeCell ref="F81:H81"/>
    <mergeCell ref="J81:L81"/>
    <mergeCell ref="F82:H83"/>
    <mergeCell ref="J82:L83"/>
    <mergeCell ref="F70:H71"/>
    <mergeCell ref="J70:L70"/>
    <mergeCell ref="J71:L73"/>
    <mergeCell ref="F72:H74"/>
    <mergeCell ref="F76:H76"/>
    <mergeCell ref="J76:L77"/>
    <mergeCell ref="F77:H77"/>
    <mergeCell ref="A65:K65"/>
    <mergeCell ref="L65:S65"/>
    <mergeCell ref="A67:K67"/>
    <mergeCell ref="L67:S67"/>
    <mergeCell ref="F69:H69"/>
    <mergeCell ref="J69:L69"/>
    <mergeCell ref="B57:G59"/>
    <mergeCell ref="H58:J59"/>
    <mergeCell ref="B60:D60"/>
    <mergeCell ref="E60:N64"/>
    <mergeCell ref="O60:P64"/>
    <mergeCell ref="R60:S64"/>
    <mergeCell ref="B61:D63"/>
    <mergeCell ref="Q63:Q64"/>
    <mergeCell ref="A49:T49"/>
    <mergeCell ref="C51:R51"/>
    <mergeCell ref="A52:F56"/>
    <mergeCell ref="G52:R52"/>
    <mergeCell ref="G53:O54"/>
    <mergeCell ref="P53:R53"/>
    <mergeCell ref="K56:P59"/>
    <mergeCell ref="Q56:Q62"/>
    <mergeCell ref="R56:T59"/>
    <mergeCell ref="A57:A59"/>
    <mergeCell ref="A45:K45"/>
    <mergeCell ref="L45:S45"/>
    <mergeCell ref="A46:K46"/>
    <mergeCell ref="L46:S46"/>
    <mergeCell ref="A47:K47"/>
    <mergeCell ref="L47:S47"/>
    <mergeCell ref="A42:K42"/>
    <mergeCell ref="L42:S42"/>
    <mergeCell ref="A43:K43"/>
    <mergeCell ref="L43:S43"/>
    <mergeCell ref="A44:K44"/>
    <mergeCell ref="L44:S44"/>
    <mergeCell ref="A38:K38"/>
    <mergeCell ref="L38:S38"/>
    <mergeCell ref="A39:K39"/>
    <mergeCell ref="L39:S39"/>
    <mergeCell ref="A41:K41"/>
    <mergeCell ref="L41:S41"/>
    <mergeCell ref="A35:K35"/>
    <mergeCell ref="L35:S35"/>
    <mergeCell ref="A36:K36"/>
    <mergeCell ref="L36:S36"/>
    <mergeCell ref="A37:K37"/>
    <mergeCell ref="L37:S37"/>
    <mergeCell ref="A32:K32"/>
    <mergeCell ref="L32:S32"/>
    <mergeCell ref="A33:K33"/>
    <mergeCell ref="L33:S33"/>
    <mergeCell ref="A34:K34"/>
    <mergeCell ref="L34:S34"/>
    <mergeCell ref="A29:K29"/>
    <mergeCell ref="L29:S29"/>
    <mergeCell ref="A30:K30"/>
    <mergeCell ref="L30:S30"/>
    <mergeCell ref="A31:K31"/>
    <mergeCell ref="L31:S31"/>
    <mergeCell ref="A26:K26"/>
    <mergeCell ref="L26:S26"/>
    <mergeCell ref="A27:K27"/>
    <mergeCell ref="L27:S27"/>
    <mergeCell ref="A28:K28"/>
    <mergeCell ref="L28:S28"/>
    <mergeCell ref="A23:K23"/>
    <mergeCell ref="L23:S23"/>
    <mergeCell ref="A24:K24"/>
    <mergeCell ref="L24:S24"/>
    <mergeCell ref="A25:K25"/>
    <mergeCell ref="L25:S25"/>
    <mergeCell ref="A20:K20"/>
    <mergeCell ref="L20:S20"/>
    <mergeCell ref="A21:K21"/>
    <mergeCell ref="L21:S21"/>
    <mergeCell ref="A22:K22"/>
    <mergeCell ref="L22:S22"/>
    <mergeCell ref="A16:K16"/>
    <mergeCell ref="L16:S16"/>
    <mergeCell ref="A18:K18"/>
    <mergeCell ref="L18:S18"/>
    <mergeCell ref="A19:K19"/>
    <mergeCell ref="L19:S19"/>
    <mergeCell ref="H8:J9"/>
    <mergeCell ref="B10:D10"/>
    <mergeCell ref="E10:N14"/>
    <mergeCell ref="O10:P14"/>
    <mergeCell ref="R10:S14"/>
    <mergeCell ref="B11:D13"/>
    <mergeCell ref="Q13:Q14"/>
    <mergeCell ref="C1:R1"/>
    <mergeCell ref="A2:F6"/>
    <mergeCell ref="G2:R2"/>
    <mergeCell ref="G3:O4"/>
    <mergeCell ref="P3:R3"/>
    <mergeCell ref="K6:P9"/>
    <mergeCell ref="Q6:Q12"/>
    <mergeCell ref="R6:T9"/>
    <mergeCell ref="A7:A9"/>
    <mergeCell ref="B7:G9"/>
  </mergeCells>
  <pageMargins left="0.39" right="0.39" top="0.39" bottom="0.39" header="0" footer="0"/>
  <pageSetup orientation="landscape" horizontalDpi="300" verticalDpi="300" r:id="rId1"/>
  <rowBreaks count="1" manualBreakCount="1">
    <brk id="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Notas ABRIL</vt:lpstr>
      <vt:lpstr>ING ABR</vt:lpstr>
      <vt:lpstr>EGRE ABR</vt:lpstr>
      <vt:lpstr>Notas MAYO</vt:lpstr>
      <vt:lpstr>ING MAY</vt:lpstr>
      <vt:lpstr>EGRE MAY</vt:lpstr>
      <vt:lpstr>Notas JUNIO</vt:lpstr>
      <vt:lpstr>ING JUN</vt:lpstr>
      <vt:lpstr>EGRE JUN</vt:lpstr>
      <vt:lpstr>BC AGO</vt:lpstr>
      <vt:lpstr>'Notas ABRIL'!Área_de_impresión</vt:lpstr>
      <vt:lpstr>'Notas JUNIO'!Área_de_impresión</vt:lpstr>
      <vt:lpstr>'Notas MAYO'!Área_de_impresión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Ulises</dc:creator>
  <cp:lastModifiedBy>MARCO ANTONIO</cp:lastModifiedBy>
  <cp:lastPrinted>2023-07-10T03:02:14Z</cp:lastPrinted>
  <dcterms:created xsi:type="dcterms:W3CDTF">2021-06-09T15:08:42Z</dcterms:created>
  <dcterms:modified xsi:type="dcterms:W3CDTF">2023-07-10T04:51:03Z</dcterms:modified>
</cp:coreProperties>
</file>